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635" windowHeight="7230" firstSheet="1" activeTab="1"/>
  </bookViews>
  <sheets>
    <sheet name="Blad1a" sheetId="1" state="hidden" r:id="rId1"/>
    <sheet name="Blad1" sheetId="2" r:id="rId2"/>
    <sheet name="Blad4" sheetId="3" state="hidden" r:id="rId3"/>
    <sheet name="Blad5" sheetId="4" state="hidden" r:id="rId4"/>
    <sheet name="Blad3" sheetId="5" state="hidden" r:id="rId5"/>
    <sheet name="Grafiek1" sheetId="6" state="hidden" r:id="rId6"/>
    <sheet name="Grafiek2" sheetId="7" state="hidden" r:id="rId7"/>
    <sheet name="Grafiek3" sheetId="8" state="hidden" r:id="rId8"/>
    <sheet name="Blad2" sheetId="9" r:id="rId9"/>
    <sheet name="Blad4 (2)" sheetId="10" state="hidden" r:id="rId10"/>
    <sheet name="Blad5 (2)" sheetId="11" state="hidden" r:id="rId11"/>
  </sheets>
  <definedNames>
    <definedName name="_054" localSheetId="1">'Blad1'!$A$1:$N$123</definedName>
    <definedName name="_054_1" localSheetId="1">'Blad1'!$A$1:$N$123</definedName>
    <definedName name="_054_2" localSheetId="1">'Blad1'!$A$1:$N$123</definedName>
    <definedName name="A_054" localSheetId="2">'Blad4'!$A$1:$N$123</definedName>
    <definedName name="A_054" localSheetId="9">'Blad4 (2)'!$A$1:$N$123</definedName>
    <definedName name="A_054" localSheetId="3">'Blad5'!$A$1:$N$123</definedName>
    <definedName name="A_054" localSheetId="10">'Blad5 (2)'!$A$1:$N$123</definedName>
    <definedName name="A_080" localSheetId="9">'Blad4 (2)'!$A$1:$N$123</definedName>
    <definedName name="A_080" localSheetId="3">'Blad5'!$A$1:$N$123</definedName>
    <definedName name="A_080" localSheetId="10">'Blad5 (2)'!$A$1:$N$123</definedName>
    <definedName name="A_086" localSheetId="1">'Blad1'!$A$1:$N$123</definedName>
    <definedName name="A_086" localSheetId="8">'Blad2'!$AA$1:$AN$123</definedName>
    <definedName name="A_1" localSheetId="0">'Blad1a'!$A$1:$N$123</definedName>
    <definedName name="A_110" localSheetId="1">'Blad1'!$A$1:$N$123</definedName>
    <definedName name="A_110" localSheetId="8">'Blad2'!$AA$1:$AN$123</definedName>
    <definedName name="A_110" localSheetId="2">'Blad4'!$A$1:$N$123</definedName>
    <definedName name="A_110" localSheetId="9">'Blad4 (2)'!$A$1:$N$123</definedName>
    <definedName name="A_111" localSheetId="2">'Blad4'!$A$1:$N$123</definedName>
    <definedName name="A_111" localSheetId="9">'Blad4 (2)'!$A$1:$N$123</definedName>
    <definedName name="A_123" localSheetId="1">'Blad1'!$A$1:$N$123</definedName>
    <definedName name="A_123" localSheetId="8">'Blad2'!$AA$1:$AN$123</definedName>
    <definedName name="A_124" localSheetId="1">'Blad1'!$A$1:$N$123</definedName>
    <definedName name="A_135" localSheetId="1">'Blad1'!$A$1:$N$123</definedName>
    <definedName name="A_135" localSheetId="8">'Blad2'!$AA$1:$AN$123</definedName>
    <definedName name="A_136" localSheetId="1">'Blad1'!$A$1:$N$123</definedName>
    <definedName name="A_136" localSheetId="8">'Blad2'!$AA$1:$AN$123</definedName>
    <definedName name="A_54" localSheetId="2">'Blad4'!$A$1:$N$123</definedName>
    <definedName name="A_55" localSheetId="2">'Blad4'!$A$1:$N$123</definedName>
    <definedName name="A1a_135" localSheetId="1">'Blad1'!$A$1:$N$123</definedName>
    <definedName name="A1a_136" localSheetId="1">'Blad1'!$A$1:$N$123</definedName>
    <definedName name="A3c_140" localSheetId="1">'Blad1'!$A$1:$N$123</definedName>
    <definedName name="appmnt" localSheetId="1">'Blad1'!$A$1:$N$123</definedName>
    <definedName name="appmnt" localSheetId="8">'Blad2'!$AA$1:$AN$123</definedName>
    <definedName name="appmnt_0" localSheetId="0">'Blad1a'!$A$1:$N$123</definedName>
    <definedName name="B1a_110" localSheetId="1">'Blad1'!$A$1:$N$183</definedName>
    <definedName name="B1b_054" localSheetId="1">'Blad1'!$A$1:$N$183</definedName>
    <definedName name="B2c_054" localSheetId="1">'Blad1'!$A$1:$N$183</definedName>
    <definedName name="B3a_153" localSheetId="1">'Blad1'!$A$1:$N$183</definedName>
    <definedName name="B3b_110" localSheetId="1">'Blad1'!$A$1:$N$183</definedName>
    <definedName name="B3c_116" localSheetId="1">'Blad1'!$A$1:$N$183</definedName>
    <definedName name="Ba1_110" localSheetId="1">'Blad1'!$A$1:$N$183</definedName>
    <definedName name="Carlton_1_1_3" localSheetId="1">'Blad1'!$A$1:$N$123</definedName>
    <definedName name="Carlton_1_1_3" localSheetId="8">'Blad2'!$AA$1:$AN$123</definedName>
    <definedName name="Carlton_1_1_4" localSheetId="1">'Blad1'!$A$1:$N$123</definedName>
    <definedName name="Carlton_1_1_6" localSheetId="1">'Blad1'!$A$1:$N$123</definedName>
    <definedName name="Carlton_2_4_4" localSheetId="1">'Blad1'!$A$1:$N$123</definedName>
    <definedName name="Carlton_2_4_5" localSheetId="1">'Blad1'!$A$1:$N$183</definedName>
    <definedName name="Carlton_2_4_6" localSheetId="1">'Blad1'!$A$1:$N$183</definedName>
    <definedName name="hoogbouw_kantoor_080" localSheetId="1">'Blad1'!$A$1:$N$123</definedName>
    <definedName name="hoogbouw_kantoor_100" localSheetId="1">'Blad1'!$A$1:$N$123</definedName>
  </definedNames>
  <calcPr fullCalcOnLoad="1"/>
</workbook>
</file>

<file path=xl/sharedStrings.xml><?xml version="1.0" encoding="utf-8"?>
<sst xmlns="http://schemas.openxmlformats.org/spreadsheetml/2006/main" count="291" uniqueCount="80">
  <si>
    <t>time</t>
  </si>
  <si>
    <t>p_floor</t>
  </si>
  <si>
    <t>TU</t>
  </si>
  <si>
    <t>TL</t>
  </si>
  <si>
    <t>Zs</t>
  </si>
  <si>
    <t>mOx</t>
  </si>
  <si>
    <t>RHRdata</t>
  </si>
  <si>
    <t>RHR</t>
  </si>
  <si>
    <t>mfdata</t>
  </si>
  <si>
    <t>mf</t>
  </si>
  <si>
    <t>FireArea</t>
  </si>
  <si>
    <t>FireDiam</t>
  </si>
  <si>
    <t>zVirtOrig</t>
  </si>
  <si>
    <t>Lflame</t>
  </si>
  <si>
    <t>[s]</t>
  </si>
  <si>
    <t>[Pa]</t>
  </si>
  <si>
    <t>[ｰC]</t>
  </si>
  <si>
    <t>[m]</t>
  </si>
  <si>
    <t>[kg]</t>
  </si>
  <si>
    <t>[W]</t>
  </si>
  <si>
    <t>[kg/s]</t>
  </si>
  <si>
    <t>[mｲ]</t>
  </si>
  <si>
    <t>delta=1</t>
  </si>
  <si>
    <t>delta&lt;1</t>
  </si>
  <si>
    <t>tijd</t>
  </si>
  <si>
    <t>[min]</t>
  </si>
  <si>
    <t>δ</t>
  </si>
  <si>
    <t>berekening equivalente tijdsduur</t>
  </si>
  <si>
    <t>volume</t>
  </si>
  <si>
    <t>m</t>
  </si>
  <si>
    <t>m*T</t>
  </si>
  <si>
    <t>[kgK]</t>
  </si>
  <si>
    <t>som(m*T)</t>
  </si>
  <si>
    <t>st.br.kr.</t>
  </si>
  <si>
    <t>T</t>
  </si>
  <si>
    <t>t</t>
  </si>
  <si>
    <t>["C]</t>
  </si>
  <si>
    <t>[m^3]</t>
  </si>
  <si>
    <t>[J]</t>
  </si>
  <si>
    <t>[Jmin]</t>
  </si>
  <si>
    <t>som(E)</t>
  </si>
  <si>
    <t>c_V</t>
  </si>
  <si>
    <r>
      <t>E=m*c_V*</t>
    </r>
    <r>
      <rPr>
        <sz val="10"/>
        <rFont val="Arial"/>
        <family val="2"/>
      </rPr>
      <t>Δ</t>
    </r>
    <r>
      <rPr>
        <sz val="10"/>
        <rFont val="Arial"/>
        <family val="0"/>
      </rPr>
      <t>T</t>
    </r>
  </si>
  <si>
    <t>[J/kgK]</t>
  </si>
  <si>
    <t>T_omg ["C]</t>
  </si>
  <si>
    <t>hoogte [m]</t>
  </si>
  <si>
    <t>opp [m^2]</t>
  </si>
  <si>
    <t>t_eq [min]</t>
  </si>
  <si>
    <t>T_max</t>
  </si>
  <si>
    <t>T_gem</t>
  </si>
  <si>
    <t>t_max [min]</t>
  </si>
  <si>
    <t>t_max [s]</t>
  </si>
  <si>
    <t>t_eind_brand</t>
  </si>
  <si>
    <t>E</t>
  </si>
  <si>
    <t>tbv T_gem</t>
  </si>
  <si>
    <t>Berekening equivalente tijdsduur</t>
  </si>
  <si>
    <t>1. Gegevens brandruimte:</t>
  </si>
  <si>
    <t>2. Rekenresultaten:</t>
  </si>
  <si>
    <r>
      <t>m</t>
    </r>
    <r>
      <rPr>
        <vertAlign val="superscript"/>
        <sz val="10"/>
        <rFont val="Arial"/>
        <family val="2"/>
      </rPr>
      <t>2</t>
    </r>
  </si>
  <si>
    <t>vloeroppervlakte</t>
  </si>
  <si>
    <t>ruimtehoogte</t>
  </si>
  <si>
    <t>A</t>
  </si>
  <si>
    <t>h</t>
  </si>
  <si>
    <t>min</t>
  </si>
  <si>
    <t>equivalente brandduur</t>
  </si>
  <si>
    <r>
      <t>t</t>
    </r>
    <r>
      <rPr>
        <vertAlign val="subscript"/>
        <sz val="10"/>
        <rFont val="Arial"/>
        <family val="2"/>
      </rPr>
      <t>eq</t>
    </r>
  </si>
  <si>
    <t>maximale temperatuur</t>
  </si>
  <si>
    <r>
      <t>T</t>
    </r>
    <r>
      <rPr>
        <vertAlign val="subscript"/>
        <sz val="10"/>
        <rFont val="Arial"/>
        <family val="2"/>
      </rPr>
      <t>max</t>
    </r>
  </si>
  <si>
    <t>ºC</t>
  </si>
  <si>
    <t>tijdstip maximale temperatuur</t>
  </si>
  <si>
    <r>
      <t>t</t>
    </r>
    <r>
      <rPr>
        <vertAlign val="subscript"/>
        <sz val="10"/>
        <rFont val="Arial"/>
        <family val="2"/>
      </rPr>
      <t>max</t>
    </r>
  </si>
  <si>
    <t>gemiddelde temperatuur</t>
  </si>
  <si>
    <r>
      <t>T</t>
    </r>
    <r>
      <rPr>
        <vertAlign val="subscript"/>
        <sz val="10"/>
        <rFont val="Arial"/>
        <family val="2"/>
      </rPr>
      <t>gem</t>
    </r>
  </si>
  <si>
    <t>tijdstip einde brand</t>
  </si>
  <si>
    <r>
      <t>t</t>
    </r>
    <r>
      <rPr>
        <vertAlign val="subscript"/>
        <sz val="10"/>
        <rFont val="Arial"/>
        <family val="2"/>
      </rPr>
      <t>eind</t>
    </r>
  </si>
  <si>
    <t>a.</t>
  </si>
  <si>
    <t>b.</t>
  </si>
  <si>
    <t>c.</t>
  </si>
  <si>
    <t>d.</t>
  </si>
  <si>
    <t>e.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</si>
</sst>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  <numFmt numFmtId="173" formatCode="&quot;Ja&quot;;&quot;Ja&quot;;&quot;Nee&quot;"/>
    <numFmt numFmtId="174" formatCode="&quot;Waar&quot;;&quot;Waar&quot;;&quot;Niet waar&quot;"/>
    <numFmt numFmtId="175" formatCode="&quot;Aan&quot;;&quot;Aan&quot;;&quot;Uit&quot;"/>
    <numFmt numFmtId="176" formatCode="[$€-2]\ #.##000_);[Red]\([$€-2]\ #.##000\)"/>
  </numFmts>
  <fonts count="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sz val="11.25"/>
      <name val="Arial"/>
      <family val="2"/>
    </font>
    <font>
      <b/>
      <sz val="11.25"/>
      <name val="Arial"/>
      <family val="0"/>
    </font>
    <font>
      <b/>
      <sz val="10"/>
      <name val="Arial"/>
      <family val="2"/>
    </font>
    <font>
      <sz val="10"/>
      <color indexed="22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2" borderId="0" xfId="0" applyNumberFormat="1" applyFill="1" applyAlignment="1">
      <alignment/>
    </xf>
    <xf numFmtId="0" fontId="5" fillId="0" borderId="0" xfId="0" applyFont="1" applyAlignment="1">
      <alignment horizontal="left"/>
    </xf>
    <xf numFmtId="1" fontId="0" fillId="0" borderId="0" xfId="0" applyNumberFormat="1" applyFill="1" applyAlignment="1">
      <alignment/>
    </xf>
    <xf numFmtId="0" fontId="0" fillId="2" borderId="0" xfId="0" applyFill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1" fontId="6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0" fillId="0" borderId="0" xfId="0" applyFill="1" applyAlignment="1" quotePrefix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0" fillId="5" borderId="0" xfId="0" applyNumberFormat="1" applyFill="1" applyAlignment="1" applyProtection="1">
      <alignment/>
      <protection locked="0"/>
    </xf>
    <xf numFmtId="172" fontId="0" fillId="5" borderId="0" xfId="0" applyNumberForma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Brandvermogen</a:t>
            </a:r>
          </a:p>
        </c:rich>
      </c:tx>
      <c:layout>
        <c:manualLayout>
          <c:xMode val="factor"/>
          <c:yMode val="factor"/>
          <c:x val="-0.094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0675"/>
          <c:w val="0.71425"/>
          <c:h val="0.8245"/>
        </c:manualLayout>
      </c:layout>
      <c:scatterChart>
        <c:scatterStyle val="line"/>
        <c:varyColors val="0"/>
        <c:ser>
          <c:idx val="0"/>
          <c:order val="0"/>
          <c:tx>
            <c:v>Input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Blad3!$C$3:$C$818</c:f>
              <c:numCache>
                <c:ptCount val="8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</c:numCache>
            </c:numRef>
          </c:xVal>
          <c:yVal>
            <c:numRef>
              <c:f>Blad3!$F$3:$F$818</c:f>
              <c:numCache>
                <c:ptCount val="816"/>
                <c:pt idx="0">
                  <c:v>0</c:v>
                </c:pt>
                <c:pt idx="1">
                  <c:v>40000</c:v>
                </c:pt>
                <c:pt idx="2">
                  <c:v>160000</c:v>
                </c:pt>
                <c:pt idx="3">
                  <c:v>360000</c:v>
                </c:pt>
                <c:pt idx="4">
                  <c:v>640000</c:v>
                </c:pt>
                <c:pt idx="5">
                  <c:v>999999</c:v>
                </c:pt>
                <c:pt idx="6">
                  <c:v>1439999</c:v>
                </c:pt>
                <c:pt idx="7">
                  <c:v>1959999</c:v>
                </c:pt>
                <c:pt idx="8">
                  <c:v>2559998</c:v>
                </c:pt>
                <c:pt idx="9">
                  <c:v>3239998</c:v>
                </c:pt>
                <c:pt idx="10">
                  <c:v>3999997</c:v>
                </c:pt>
                <c:pt idx="11">
                  <c:v>4839997</c:v>
                </c:pt>
                <c:pt idx="12">
                  <c:v>5759996</c:v>
                </c:pt>
                <c:pt idx="13">
                  <c:v>6759995</c:v>
                </c:pt>
                <c:pt idx="14">
                  <c:v>7839994</c:v>
                </c:pt>
                <c:pt idx="15">
                  <c:v>8999994</c:v>
                </c:pt>
                <c:pt idx="16">
                  <c:v>10239993</c:v>
                </c:pt>
                <c:pt idx="17">
                  <c:v>11559992</c:v>
                </c:pt>
                <c:pt idx="18">
                  <c:v>12959991</c:v>
                </c:pt>
                <c:pt idx="19">
                  <c:v>14439990</c:v>
                </c:pt>
                <c:pt idx="20">
                  <c:v>15999989</c:v>
                </c:pt>
                <c:pt idx="21">
                  <c:v>17639988</c:v>
                </c:pt>
                <c:pt idx="22">
                  <c:v>19359986</c:v>
                </c:pt>
                <c:pt idx="23">
                  <c:v>19700002</c:v>
                </c:pt>
                <c:pt idx="24">
                  <c:v>19700002</c:v>
                </c:pt>
                <c:pt idx="25">
                  <c:v>19700002</c:v>
                </c:pt>
                <c:pt idx="26">
                  <c:v>19700002</c:v>
                </c:pt>
                <c:pt idx="27">
                  <c:v>19700002</c:v>
                </c:pt>
                <c:pt idx="28">
                  <c:v>19700002</c:v>
                </c:pt>
                <c:pt idx="29">
                  <c:v>19700002</c:v>
                </c:pt>
                <c:pt idx="30">
                  <c:v>19700002</c:v>
                </c:pt>
                <c:pt idx="31">
                  <c:v>19700002</c:v>
                </c:pt>
                <c:pt idx="32">
                  <c:v>19700002</c:v>
                </c:pt>
                <c:pt idx="33">
                  <c:v>19700002</c:v>
                </c:pt>
                <c:pt idx="34">
                  <c:v>19700002</c:v>
                </c:pt>
                <c:pt idx="35">
                  <c:v>19700002</c:v>
                </c:pt>
                <c:pt idx="36">
                  <c:v>19700002</c:v>
                </c:pt>
                <c:pt idx="37">
                  <c:v>19700002</c:v>
                </c:pt>
                <c:pt idx="38">
                  <c:v>19700002</c:v>
                </c:pt>
                <c:pt idx="39">
                  <c:v>19700002</c:v>
                </c:pt>
                <c:pt idx="40">
                  <c:v>19700002</c:v>
                </c:pt>
                <c:pt idx="41">
                  <c:v>19700002</c:v>
                </c:pt>
                <c:pt idx="42">
                  <c:v>19700002</c:v>
                </c:pt>
                <c:pt idx="43">
                  <c:v>19700002</c:v>
                </c:pt>
                <c:pt idx="44">
                  <c:v>19700002</c:v>
                </c:pt>
                <c:pt idx="45">
                  <c:v>19700002</c:v>
                </c:pt>
                <c:pt idx="46">
                  <c:v>19700002</c:v>
                </c:pt>
                <c:pt idx="47">
                  <c:v>19700002</c:v>
                </c:pt>
                <c:pt idx="48">
                  <c:v>19186910</c:v>
                </c:pt>
                <c:pt idx="49">
                  <c:v>18479295</c:v>
                </c:pt>
                <c:pt idx="50">
                  <c:v>17771680</c:v>
                </c:pt>
                <c:pt idx="51">
                  <c:v>17064065</c:v>
                </c:pt>
                <c:pt idx="52">
                  <c:v>16356450</c:v>
                </c:pt>
                <c:pt idx="53">
                  <c:v>15648835</c:v>
                </c:pt>
                <c:pt idx="54">
                  <c:v>14941220</c:v>
                </c:pt>
                <c:pt idx="55">
                  <c:v>14233605</c:v>
                </c:pt>
                <c:pt idx="56">
                  <c:v>13525990</c:v>
                </c:pt>
                <c:pt idx="57">
                  <c:v>12818375</c:v>
                </c:pt>
                <c:pt idx="58">
                  <c:v>12110760</c:v>
                </c:pt>
                <c:pt idx="59">
                  <c:v>11403145</c:v>
                </c:pt>
                <c:pt idx="60">
                  <c:v>10695530</c:v>
                </c:pt>
                <c:pt idx="61">
                  <c:v>9987915</c:v>
                </c:pt>
                <c:pt idx="62">
                  <c:v>9280300</c:v>
                </c:pt>
                <c:pt idx="63">
                  <c:v>8572685</c:v>
                </c:pt>
                <c:pt idx="64">
                  <c:v>7865070</c:v>
                </c:pt>
                <c:pt idx="65">
                  <c:v>7157455</c:v>
                </c:pt>
                <c:pt idx="66">
                  <c:v>6449840</c:v>
                </c:pt>
                <c:pt idx="67">
                  <c:v>5742225</c:v>
                </c:pt>
                <c:pt idx="68">
                  <c:v>5034610</c:v>
                </c:pt>
                <c:pt idx="69">
                  <c:v>4326995</c:v>
                </c:pt>
                <c:pt idx="70">
                  <c:v>3619380</c:v>
                </c:pt>
                <c:pt idx="71">
                  <c:v>2911765</c:v>
                </c:pt>
                <c:pt idx="72">
                  <c:v>2204150</c:v>
                </c:pt>
                <c:pt idx="73">
                  <c:v>1496535</c:v>
                </c:pt>
                <c:pt idx="74">
                  <c:v>788920</c:v>
                </c:pt>
                <c:pt idx="75">
                  <c:v>81305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Berekend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Blad3!$C$3:$C$818</c:f>
              <c:numCache>
                <c:ptCount val="8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</c:numCache>
            </c:numRef>
          </c:xVal>
          <c:yVal>
            <c:numRef>
              <c:f>Blad3!$G$3:$G$818</c:f>
              <c:numCache>
                <c:ptCount val="816"/>
                <c:pt idx="0">
                  <c:v>0</c:v>
                </c:pt>
                <c:pt idx="1">
                  <c:v>40000</c:v>
                </c:pt>
                <c:pt idx="2">
                  <c:v>160000</c:v>
                </c:pt>
                <c:pt idx="3">
                  <c:v>360000</c:v>
                </c:pt>
                <c:pt idx="4">
                  <c:v>640000</c:v>
                </c:pt>
                <c:pt idx="5">
                  <c:v>999999</c:v>
                </c:pt>
                <c:pt idx="6">
                  <c:v>1439999</c:v>
                </c:pt>
                <c:pt idx="7">
                  <c:v>1959999</c:v>
                </c:pt>
                <c:pt idx="8">
                  <c:v>2559998</c:v>
                </c:pt>
                <c:pt idx="9">
                  <c:v>3239998</c:v>
                </c:pt>
                <c:pt idx="10">
                  <c:v>3999997</c:v>
                </c:pt>
                <c:pt idx="11">
                  <c:v>4839997</c:v>
                </c:pt>
                <c:pt idx="12">
                  <c:v>5759996</c:v>
                </c:pt>
                <c:pt idx="13">
                  <c:v>6759995</c:v>
                </c:pt>
                <c:pt idx="14">
                  <c:v>7839994</c:v>
                </c:pt>
                <c:pt idx="15">
                  <c:v>8999994</c:v>
                </c:pt>
                <c:pt idx="16">
                  <c:v>19700000</c:v>
                </c:pt>
                <c:pt idx="17">
                  <c:v>19700000</c:v>
                </c:pt>
                <c:pt idx="18">
                  <c:v>19700000</c:v>
                </c:pt>
                <c:pt idx="19">
                  <c:v>19700000</c:v>
                </c:pt>
                <c:pt idx="20">
                  <c:v>19700000</c:v>
                </c:pt>
                <c:pt idx="21">
                  <c:v>19700000</c:v>
                </c:pt>
                <c:pt idx="22">
                  <c:v>19700000</c:v>
                </c:pt>
                <c:pt idx="23">
                  <c:v>19700000</c:v>
                </c:pt>
                <c:pt idx="24">
                  <c:v>19700000</c:v>
                </c:pt>
                <c:pt idx="25">
                  <c:v>19700000</c:v>
                </c:pt>
                <c:pt idx="26">
                  <c:v>19700000</c:v>
                </c:pt>
                <c:pt idx="27">
                  <c:v>19700000</c:v>
                </c:pt>
                <c:pt idx="28">
                  <c:v>19700000</c:v>
                </c:pt>
                <c:pt idx="29">
                  <c:v>19700000</c:v>
                </c:pt>
                <c:pt idx="30">
                  <c:v>19700000</c:v>
                </c:pt>
                <c:pt idx="31">
                  <c:v>19700000</c:v>
                </c:pt>
                <c:pt idx="32">
                  <c:v>19700000</c:v>
                </c:pt>
                <c:pt idx="33">
                  <c:v>19700000</c:v>
                </c:pt>
                <c:pt idx="34">
                  <c:v>19700000</c:v>
                </c:pt>
                <c:pt idx="35">
                  <c:v>19700000</c:v>
                </c:pt>
                <c:pt idx="36">
                  <c:v>19700000</c:v>
                </c:pt>
                <c:pt idx="37">
                  <c:v>19700000</c:v>
                </c:pt>
                <c:pt idx="38">
                  <c:v>19700000</c:v>
                </c:pt>
                <c:pt idx="39">
                  <c:v>19700000</c:v>
                </c:pt>
                <c:pt idx="40">
                  <c:v>19700000</c:v>
                </c:pt>
                <c:pt idx="41">
                  <c:v>19700000</c:v>
                </c:pt>
                <c:pt idx="42">
                  <c:v>19700000</c:v>
                </c:pt>
                <c:pt idx="43">
                  <c:v>19700000</c:v>
                </c:pt>
                <c:pt idx="44">
                  <c:v>19700000</c:v>
                </c:pt>
                <c:pt idx="45">
                  <c:v>19700000</c:v>
                </c:pt>
                <c:pt idx="46">
                  <c:v>19346194</c:v>
                </c:pt>
                <c:pt idx="47">
                  <c:v>18638579</c:v>
                </c:pt>
                <c:pt idx="48">
                  <c:v>17930964</c:v>
                </c:pt>
                <c:pt idx="49">
                  <c:v>17223349</c:v>
                </c:pt>
                <c:pt idx="50">
                  <c:v>16515734</c:v>
                </c:pt>
                <c:pt idx="51">
                  <c:v>15808119</c:v>
                </c:pt>
                <c:pt idx="52">
                  <c:v>15100504</c:v>
                </c:pt>
                <c:pt idx="53">
                  <c:v>14392889</c:v>
                </c:pt>
                <c:pt idx="54">
                  <c:v>13685274</c:v>
                </c:pt>
                <c:pt idx="55">
                  <c:v>12977659</c:v>
                </c:pt>
                <c:pt idx="56">
                  <c:v>12270044</c:v>
                </c:pt>
                <c:pt idx="57">
                  <c:v>11562429</c:v>
                </c:pt>
                <c:pt idx="58">
                  <c:v>10854814</c:v>
                </c:pt>
                <c:pt idx="59">
                  <c:v>10147199</c:v>
                </c:pt>
                <c:pt idx="60">
                  <c:v>9439584</c:v>
                </c:pt>
                <c:pt idx="61">
                  <c:v>8731969</c:v>
                </c:pt>
                <c:pt idx="62">
                  <c:v>8024354</c:v>
                </c:pt>
                <c:pt idx="63">
                  <c:v>7316739</c:v>
                </c:pt>
                <c:pt idx="64">
                  <c:v>6609124</c:v>
                </c:pt>
                <c:pt idx="65">
                  <c:v>5901509</c:v>
                </c:pt>
                <c:pt idx="66">
                  <c:v>5193894</c:v>
                </c:pt>
                <c:pt idx="67">
                  <c:v>4486279</c:v>
                </c:pt>
                <c:pt idx="68">
                  <c:v>3778664</c:v>
                </c:pt>
                <c:pt idx="69">
                  <c:v>3071049</c:v>
                </c:pt>
                <c:pt idx="70">
                  <c:v>2363434</c:v>
                </c:pt>
                <c:pt idx="71">
                  <c:v>1655819</c:v>
                </c:pt>
                <c:pt idx="72">
                  <c:v>948204</c:v>
                </c:pt>
                <c:pt idx="73">
                  <c:v>240589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0"/>
        </c:ser>
        <c:axId val="5232890"/>
        <c:axId val="47096011"/>
      </c:scatterChart>
      <c:valAx>
        <c:axId val="5232890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Tijd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096011"/>
        <c:crosses val="autoZero"/>
        <c:crossBetween val="midCat"/>
        <c:dispUnits/>
      </c:valAx>
      <c:valAx>
        <c:axId val="47096011"/>
        <c:scaling>
          <c:orientation val="minMax"/>
          <c:max val="2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Vermogen [MW] 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5232890"/>
        <c:crosses val="autoZero"/>
        <c:crossBetween val="midCat"/>
        <c:dispUnits>
          <c:builtInUnit val="millions"/>
        </c:dispUnits>
        <c:majorUnit val="20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125"/>
          <c:y val="0.14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Gastemperatuur</a:t>
            </a:r>
          </a:p>
        </c:rich>
      </c:tx>
      <c:layout>
        <c:manualLayout>
          <c:xMode val="factor"/>
          <c:yMode val="factor"/>
          <c:x val="-0.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0675"/>
          <c:w val="0.71625"/>
          <c:h val="0.8245"/>
        </c:manualLayout>
      </c:layout>
      <c:scatterChart>
        <c:scatterStyle val="line"/>
        <c:varyColors val="0"/>
        <c:ser>
          <c:idx val="0"/>
          <c:order val="0"/>
          <c:tx>
            <c:v>hete zone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Blad3!$C$3:$C$818</c:f>
              <c:numCache>
                <c:ptCount val="8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</c:numCache>
            </c:numRef>
          </c:xVal>
          <c:yVal>
            <c:numRef>
              <c:f>Blad3!$D$3:$D$818</c:f>
              <c:numCache>
                <c:ptCount val="816"/>
                <c:pt idx="0">
                  <c:v>20</c:v>
                </c:pt>
                <c:pt idx="1">
                  <c:v>25.847</c:v>
                </c:pt>
                <c:pt idx="2">
                  <c:v>39.962</c:v>
                </c:pt>
                <c:pt idx="3">
                  <c:v>59.715</c:v>
                </c:pt>
                <c:pt idx="4">
                  <c:v>82.444</c:v>
                </c:pt>
                <c:pt idx="5">
                  <c:v>107.048</c:v>
                </c:pt>
                <c:pt idx="6">
                  <c:v>132.955</c:v>
                </c:pt>
                <c:pt idx="7">
                  <c:v>159.817</c:v>
                </c:pt>
                <c:pt idx="8">
                  <c:v>187.403</c:v>
                </c:pt>
                <c:pt idx="9">
                  <c:v>215.547</c:v>
                </c:pt>
                <c:pt idx="10">
                  <c:v>244.124</c:v>
                </c:pt>
                <c:pt idx="11">
                  <c:v>273.039</c:v>
                </c:pt>
                <c:pt idx="12">
                  <c:v>203.23</c:v>
                </c:pt>
                <c:pt idx="13">
                  <c:v>228.379</c:v>
                </c:pt>
                <c:pt idx="14">
                  <c:v>254.81</c:v>
                </c:pt>
                <c:pt idx="15">
                  <c:v>282.579</c:v>
                </c:pt>
                <c:pt idx="16">
                  <c:v>494.964</c:v>
                </c:pt>
                <c:pt idx="17">
                  <c:v>500.084</c:v>
                </c:pt>
                <c:pt idx="18">
                  <c:v>504.638</c:v>
                </c:pt>
                <c:pt idx="19">
                  <c:v>508.813</c:v>
                </c:pt>
                <c:pt idx="20">
                  <c:v>512.732</c:v>
                </c:pt>
                <c:pt idx="21">
                  <c:v>516.465</c:v>
                </c:pt>
                <c:pt idx="22">
                  <c:v>520.049</c:v>
                </c:pt>
                <c:pt idx="23">
                  <c:v>523.505</c:v>
                </c:pt>
                <c:pt idx="24">
                  <c:v>526.844</c:v>
                </c:pt>
                <c:pt idx="25">
                  <c:v>530.07</c:v>
                </c:pt>
                <c:pt idx="26">
                  <c:v>533.186</c:v>
                </c:pt>
                <c:pt idx="27">
                  <c:v>536.192</c:v>
                </c:pt>
                <c:pt idx="28">
                  <c:v>539.09</c:v>
                </c:pt>
                <c:pt idx="29">
                  <c:v>541.879</c:v>
                </c:pt>
                <c:pt idx="30">
                  <c:v>544.561</c:v>
                </c:pt>
                <c:pt idx="31">
                  <c:v>547.137</c:v>
                </c:pt>
                <c:pt idx="32">
                  <c:v>549.609</c:v>
                </c:pt>
                <c:pt idx="33">
                  <c:v>551.978</c:v>
                </c:pt>
                <c:pt idx="34">
                  <c:v>554.249</c:v>
                </c:pt>
                <c:pt idx="35">
                  <c:v>556.424</c:v>
                </c:pt>
                <c:pt idx="36">
                  <c:v>558.505</c:v>
                </c:pt>
                <c:pt idx="37">
                  <c:v>560.498</c:v>
                </c:pt>
                <c:pt idx="38">
                  <c:v>562.405</c:v>
                </c:pt>
                <c:pt idx="39">
                  <c:v>564.23</c:v>
                </c:pt>
                <c:pt idx="40">
                  <c:v>565.978</c:v>
                </c:pt>
                <c:pt idx="41">
                  <c:v>567.652</c:v>
                </c:pt>
                <c:pt idx="42">
                  <c:v>569.256</c:v>
                </c:pt>
                <c:pt idx="43">
                  <c:v>570.793</c:v>
                </c:pt>
                <c:pt idx="44">
                  <c:v>572.268</c:v>
                </c:pt>
                <c:pt idx="45">
                  <c:v>573.684</c:v>
                </c:pt>
                <c:pt idx="46">
                  <c:v>569.79</c:v>
                </c:pt>
                <c:pt idx="47">
                  <c:v>559.513</c:v>
                </c:pt>
                <c:pt idx="48">
                  <c:v>548.367</c:v>
                </c:pt>
                <c:pt idx="49">
                  <c:v>536.455</c:v>
                </c:pt>
                <c:pt idx="50">
                  <c:v>523.847</c:v>
                </c:pt>
                <c:pt idx="51">
                  <c:v>510.593</c:v>
                </c:pt>
                <c:pt idx="52">
                  <c:v>496.737</c:v>
                </c:pt>
                <c:pt idx="53">
                  <c:v>482.319</c:v>
                </c:pt>
                <c:pt idx="54">
                  <c:v>467.374</c:v>
                </c:pt>
                <c:pt idx="55">
                  <c:v>451.933</c:v>
                </c:pt>
                <c:pt idx="56">
                  <c:v>436.025</c:v>
                </c:pt>
                <c:pt idx="57">
                  <c:v>419.677</c:v>
                </c:pt>
                <c:pt idx="58">
                  <c:v>402.912</c:v>
                </c:pt>
                <c:pt idx="59">
                  <c:v>385.751</c:v>
                </c:pt>
                <c:pt idx="60">
                  <c:v>368.212</c:v>
                </c:pt>
                <c:pt idx="61">
                  <c:v>350.311</c:v>
                </c:pt>
                <c:pt idx="62">
                  <c:v>332.062</c:v>
                </c:pt>
                <c:pt idx="63">
                  <c:v>313.474</c:v>
                </c:pt>
                <c:pt idx="64">
                  <c:v>294.554</c:v>
                </c:pt>
                <c:pt idx="65">
                  <c:v>275.307</c:v>
                </c:pt>
                <c:pt idx="66">
                  <c:v>255.729</c:v>
                </c:pt>
                <c:pt idx="67">
                  <c:v>235.811</c:v>
                </c:pt>
                <c:pt idx="68">
                  <c:v>215.537</c:v>
                </c:pt>
                <c:pt idx="69">
                  <c:v>194.874</c:v>
                </c:pt>
                <c:pt idx="70">
                  <c:v>173.771</c:v>
                </c:pt>
                <c:pt idx="71">
                  <c:v>152.144</c:v>
                </c:pt>
                <c:pt idx="72">
                  <c:v>129.857</c:v>
                </c:pt>
                <c:pt idx="73">
                  <c:v>106.671</c:v>
                </c:pt>
                <c:pt idx="74">
                  <c:v>94.255</c:v>
                </c:pt>
                <c:pt idx="75">
                  <c:v>91.109</c:v>
                </c:pt>
                <c:pt idx="76">
                  <c:v>88.321</c:v>
                </c:pt>
                <c:pt idx="77">
                  <c:v>85.812</c:v>
                </c:pt>
                <c:pt idx="78">
                  <c:v>83.533</c:v>
                </c:pt>
                <c:pt idx="79">
                  <c:v>81.45</c:v>
                </c:pt>
                <c:pt idx="80">
                  <c:v>79.536</c:v>
                </c:pt>
                <c:pt idx="81">
                  <c:v>77.771</c:v>
                </c:pt>
                <c:pt idx="82">
                  <c:v>76.136</c:v>
                </c:pt>
                <c:pt idx="83">
                  <c:v>74.618</c:v>
                </c:pt>
                <c:pt idx="84">
                  <c:v>73.204</c:v>
                </c:pt>
                <c:pt idx="85">
                  <c:v>71.883</c:v>
                </c:pt>
                <c:pt idx="86">
                  <c:v>70.647</c:v>
                </c:pt>
                <c:pt idx="87">
                  <c:v>69.486</c:v>
                </c:pt>
                <c:pt idx="88">
                  <c:v>68.394</c:v>
                </c:pt>
                <c:pt idx="89">
                  <c:v>67.365</c:v>
                </c:pt>
                <c:pt idx="90">
                  <c:v>66.394</c:v>
                </c:pt>
                <c:pt idx="91">
                  <c:v>65.474</c:v>
                </c:pt>
                <c:pt idx="92">
                  <c:v>64.603</c:v>
                </c:pt>
                <c:pt idx="93">
                  <c:v>63.775</c:v>
                </c:pt>
                <c:pt idx="94">
                  <c:v>62.989</c:v>
                </c:pt>
                <c:pt idx="95">
                  <c:v>62.239</c:v>
                </c:pt>
                <c:pt idx="96">
                  <c:v>61.524</c:v>
                </c:pt>
                <c:pt idx="97">
                  <c:v>60.841</c:v>
                </c:pt>
                <c:pt idx="98">
                  <c:v>60.188</c:v>
                </c:pt>
                <c:pt idx="99">
                  <c:v>59.563</c:v>
                </c:pt>
                <c:pt idx="100">
                  <c:v>58.963</c:v>
                </c:pt>
                <c:pt idx="101">
                  <c:v>58.387</c:v>
                </c:pt>
                <c:pt idx="102">
                  <c:v>57.833</c:v>
                </c:pt>
                <c:pt idx="103">
                  <c:v>57.3</c:v>
                </c:pt>
                <c:pt idx="104">
                  <c:v>56.786</c:v>
                </c:pt>
                <c:pt idx="105">
                  <c:v>56.291</c:v>
                </c:pt>
                <c:pt idx="106">
                  <c:v>55.813</c:v>
                </c:pt>
                <c:pt idx="107">
                  <c:v>55.352</c:v>
                </c:pt>
                <c:pt idx="108">
                  <c:v>54.905</c:v>
                </c:pt>
                <c:pt idx="109">
                  <c:v>54.473</c:v>
                </c:pt>
                <c:pt idx="110">
                  <c:v>54.054</c:v>
                </c:pt>
                <c:pt idx="111">
                  <c:v>53.648</c:v>
                </c:pt>
                <c:pt idx="112">
                  <c:v>53.254</c:v>
                </c:pt>
                <c:pt idx="113">
                  <c:v>52.871</c:v>
                </c:pt>
                <c:pt idx="114">
                  <c:v>52.5</c:v>
                </c:pt>
                <c:pt idx="115">
                  <c:v>52.138</c:v>
                </c:pt>
                <c:pt idx="116">
                  <c:v>51.786</c:v>
                </c:pt>
                <c:pt idx="117">
                  <c:v>51.444</c:v>
                </c:pt>
                <c:pt idx="118">
                  <c:v>51.11</c:v>
                </c:pt>
                <c:pt idx="119">
                  <c:v>50.785</c:v>
                </c:pt>
                <c:pt idx="120">
                  <c:v>50.468</c:v>
                </c:pt>
              </c:numCache>
            </c:numRef>
          </c:yVal>
          <c:smooth val="0"/>
        </c:ser>
        <c:ser>
          <c:idx val="1"/>
          <c:order val="1"/>
          <c:tx>
            <c:v>koude zone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Blad3!$C$3:$C$818</c:f>
              <c:numCache>
                <c:ptCount val="8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</c:numCache>
            </c:numRef>
          </c:xVal>
          <c:yVal>
            <c:numRef>
              <c:f>Blad3!$E$3:$E$14</c:f>
              <c:numCache>
                <c:ptCount val="12"/>
                <c:pt idx="0">
                  <c:v>20</c:v>
                </c:pt>
                <c:pt idx="1">
                  <c:v>19.747</c:v>
                </c:pt>
                <c:pt idx="2">
                  <c:v>19.881</c:v>
                </c:pt>
                <c:pt idx="3">
                  <c:v>20.309</c:v>
                </c:pt>
                <c:pt idx="4">
                  <c:v>21.052</c:v>
                </c:pt>
                <c:pt idx="5">
                  <c:v>22.084</c:v>
                </c:pt>
                <c:pt idx="6">
                  <c:v>23.37</c:v>
                </c:pt>
                <c:pt idx="7">
                  <c:v>24.887</c:v>
                </c:pt>
                <c:pt idx="8">
                  <c:v>26.619</c:v>
                </c:pt>
                <c:pt idx="9">
                  <c:v>28.56</c:v>
                </c:pt>
                <c:pt idx="10">
                  <c:v>30.704</c:v>
                </c:pt>
                <c:pt idx="11">
                  <c:v>33.05</c:v>
                </c:pt>
              </c:numCache>
            </c:numRef>
          </c:yVal>
          <c:smooth val="0"/>
        </c:ser>
        <c:axId val="21210916"/>
        <c:axId val="56680517"/>
      </c:scatterChart>
      <c:valAx>
        <c:axId val="21210916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Tijd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680517"/>
        <c:crosses val="autoZero"/>
        <c:crossBetween val="midCat"/>
        <c:dispUnits/>
      </c:valAx>
      <c:valAx>
        <c:axId val="56680517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Temperatuur ["C] 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21210916"/>
        <c:crosses val="autoZero"/>
        <c:crossBetween val="midCat"/>
        <c:dispUnits/>
        <c:majorUnit val="100"/>
        <c:min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Brandvermogen</a:t>
            </a:r>
          </a:p>
        </c:rich>
      </c:tx>
      <c:layout>
        <c:manualLayout>
          <c:xMode val="factor"/>
          <c:yMode val="factor"/>
          <c:x val="-0.094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0775"/>
          <c:w val="0.71725"/>
          <c:h val="0.82425"/>
        </c:manualLayout>
      </c:layout>
      <c:scatterChart>
        <c:scatterStyle val="line"/>
        <c:varyColors val="0"/>
        <c:ser>
          <c:idx val="0"/>
          <c:order val="0"/>
          <c:tx>
            <c:v>δ = 1,0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Blad3!$C$3:$C$818</c:f>
              <c:numCache>
                <c:ptCount val="8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</c:numCache>
            </c:numRef>
          </c:xVal>
          <c:yVal>
            <c:numRef>
              <c:f>Blad3!$G$3:$G$818</c:f>
              <c:numCache>
                <c:ptCount val="816"/>
                <c:pt idx="0">
                  <c:v>0</c:v>
                </c:pt>
                <c:pt idx="1">
                  <c:v>40000</c:v>
                </c:pt>
                <c:pt idx="2">
                  <c:v>160000</c:v>
                </c:pt>
                <c:pt idx="3">
                  <c:v>360000</c:v>
                </c:pt>
                <c:pt idx="4">
                  <c:v>640000</c:v>
                </c:pt>
                <c:pt idx="5">
                  <c:v>999999</c:v>
                </c:pt>
                <c:pt idx="6">
                  <c:v>1439999</c:v>
                </c:pt>
                <c:pt idx="7">
                  <c:v>1959999</c:v>
                </c:pt>
                <c:pt idx="8">
                  <c:v>2559998</c:v>
                </c:pt>
                <c:pt idx="9">
                  <c:v>3239998</c:v>
                </c:pt>
                <c:pt idx="10">
                  <c:v>3999997</c:v>
                </c:pt>
                <c:pt idx="11">
                  <c:v>4839997</c:v>
                </c:pt>
                <c:pt idx="12">
                  <c:v>5759996</c:v>
                </c:pt>
                <c:pt idx="13">
                  <c:v>6759995</c:v>
                </c:pt>
                <c:pt idx="14">
                  <c:v>7839994</c:v>
                </c:pt>
                <c:pt idx="15">
                  <c:v>8999994</c:v>
                </c:pt>
                <c:pt idx="16">
                  <c:v>19700000</c:v>
                </c:pt>
                <c:pt idx="17">
                  <c:v>19700000</c:v>
                </c:pt>
                <c:pt idx="18">
                  <c:v>19700000</c:v>
                </c:pt>
                <c:pt idx="19">
                  <c:v>19700000</c:v>
                </c:pt>
                <c:pt idx="20">
                  <c:v>19700000</c:v>
                </c:pt>
                <c:pt idx="21">
                  <c:v>19700000</c:v>
                </c:pt>
                <c:pt idx="22">
                  <c:v>19700000</c:v>
                </c:pt>
                <c:pt idx="23">
                  <c:v>19700000</c:v>
                </c:pt>
                <c:pt idx="24">
                  <c:v>19700000</c:v>
                </c:pt>
                <c:pt idx="25">
                  <c:v>19700000</c:v>
                </c:pt>
                <c:pt idx="26">
                  <c:v>19700000</c:v>
                </c:pt>
                <c:pt idx="27">
                  <c:v>19700000</c:v>
                </c:pt>
                <c:pt idx="28">
                  <c:v>19700000</c:v>
                </c:pt>
                <c:pt idx="29">
                  <c:v>19700000</c:v>
                </c:pt>
                <c:pt idx="30">
                  <c:v>19700000</c:v>
                </c:pt>
                <c:pt idx="31">
                  <c:v>19700000</c:v>
                </c:pt>
                <c:pt idx="32">
                  <c:v>19700000</c:v>
                </c:pt>
                <c:pt idx="33">
                  <c:v>19700000</c:v>
                </c:pt>
                <c:pt idx="34">
                  <c:v>19700000</c:v>
                </c:pt>
                <c:pt idx="35">
                  <c:v>19700000</c:v>
                </c:pt>
                <c:pt idx="36">
                  <c:v>19700000</c:v>
                </c:pt>
                <c:pt idx="37">
                  <c:v>19700000</c:v>
                </c:pt>
                <c:pt idx="38">
                  <c:v>19700000</c:v>
                </c:pt>
                <c:pt idx="39">
                  <c:v>19700000</c:v>
                </c:pt>
                <c:pt idx="40">
                  <c:v>19700000</c:v>
                </c:pt>
                <c:pt idx="41">
                  <c:v>19700000</c:v>
                </c:pt>
                <c:pt idx="42">
                  <c:v>19700000</c:v>
                </c:pt>
                <c:pt idx="43">
                  <c:v>19700000</c:v>
                </c:pt>
                <c:pt idx="44">
                  <c:v>19700000</c:v>
                </c:pt>
                <c:pt idx="45">
                  <c:v>19700000</c:v>
                </c:pt>
                <c:pt idx="46">
                  <c:v>19346194</c:v>
                </c:pt>
                <c:pt idx="47">
                  <c:v>18638579</c:v>
                </c:pt>
                <c:pt idx="48">
                  <c:v>17930964</c:v>
                </c:pt>
                <c:pt idx="49">
                  <c:v>17223349</c:v>
                </c:pt>
                <c:pt idx="50">
                  <c:v>16515734</c:v>
                </c:pt>
                <c:pt idx="51">
                  <c:v>15808119</c:v>
                </c:pt>
                <c:pt idx="52">
                  <c:v>15100504</c:v>
                </c:pt>
                <c:pt idx="53">
                  <c:v>14392889</c:v>
                </c:pt>
                <c:pt idx="54">
                  <c:v>13685274</c:v>
                </c:pt>
                <c:pt idx="55">
                  <c:v>12977659</c:v>
                </c:pt>
                <c:pt idx="56">
                  <c:v>12270044</c:v>
                </c:pt>
                <c:pt idx="57">
                  <c:v>11562429</c:v>
                </c:pt>
                <c:pt idx="58">
                  <c:v>10854814</c:v>
                </c:pt>
                <c:pt idx="59">
                  <c:v>10147199</c:v>
                </c:pt>
                <c:pt idx="60">
                  <c:v>9439584</c:v>
                </c:pt>
                <c:pt idx="61">
                  <c:v>8731969</c:v>
                </c:pt>
                <c:pt idx="62">
                  <c:v>8024354</c:v>
                </c:pt>
                <c:pt idx="63">
                  <c:v>7316739</c:v>
                </c:pt>
                <c:pt idx="64">
                  <c:v>6609124</c:v>
                </c:pt>
                <c:pt idx="65">
                  <c:v>5901509</c:v>
                </c:pt>
                <c:pt idx="66">
                  <c:v>5193894</c:v>
                </c:pt>
                <c:pt idx="67">
                  <c:v>4486279</c:v>
                </c:pt>
                <c:pt idx="68">
                  <c:v>3778664</c:v>
                </c:pt>
                <c:pt idx="69">
                  <c:v>3071049</c:v>
                </c:pt>
                <c:pt idx="70">
                  <c:v>2363434</c:v>
                </c:pt>
                <c:pt idx="71">
                  <c:v>1655819</c:v>
                </c:pt>
                <c:pt idx="72">
                  <c:v>948204</c:v>
                </c:pt>
                <c:pt idx="73">
                  <c:v>240589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δ = 1,23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Blad3!$C$3:$C$818</c:f>
              <c:numCache>
                <c:ptCount val="8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</c:numCache>
            </c:numRef>
          </c:xVal>
          <c:yVal>
            <c:numRef>
              <c:f>Blad3!$J$3:$J$818</c:f>
              <c:numCache>
                <c:ptCount val="816"/>
                <c:pt idx="0">
                  <c:v>0</c:v>
                </c:pt>
                <c:pt idx="1">
                  <c:v>56000</c:v>
                </c:pt>
                <c:pt idx="2">
                  <c:v>196000</c:v>
                </c:pt>
                <c:pt idx="3">
                  <c:v>434000</c:v>
                </c:pt>
                <c:pt idx="4">
                  <c:v>784000</c:v>
                </c:pt>
                <c:pt idx="5">
                  <c:v>1232000</c:v>
                </c:pt>
                <c:pt idx="6">
                  <c:v>1764000</c:v>
                </c:pt>
                <c:pt idx="7">
                  <c:v>2408000</c:v>
                </c:pt>
                <c:pt idx="8">
                  <c:v>3150000</c:v>
                </c:pt>
                <c:pt idx="9">
                  <c:v>3990000</c:v>
                </c:pt>
                <c:pt idx="10">
                  <c:v>4914000</c:v>
                </c:pt>
                <c:pt idx="11">
                  <c:v>5950000</c:v>
                </c:pt>
                <c:pt idx="12">
                  <c:v>7084000</c:v>
                </c:pt>
                <c:pt idx="13">
                  <c:v>8316000</c:v>
                </c:pt>
                <c:pt idx="14">
                  <c:v>9646000</c:v>
                </c:pt>
                <c:pt idx="15">
                  <c:v>11074000</c:v>
                </c:pt>
                <c:pt idx="16">
                  <c:v>24234000</c:v>
                </c:pt>
                <c:pt idx="17">
                  <c:v>24234000</c:v>
                </c:pt>
                <c:pt idx="18">
                  <c:v>24234000</c:v>
                </c:pt>
                <c:pt idx="19">
                  <c:v>24234000</c:v>
                </c:pt>
                <c:pt idx="20">
                  <c:v>24234000</c:v>
                </c:pt>
                <c:pt idx="21">
                  <c:v>24234000</c:v>
                </c:pt>
                <c:pt idx="22">
                  <c:v>24234000</c:v>
                </c:pt>
                <c:pt idx="23">
                  <c:v>24234000</c:v>
                </c:pt>
                <c:pt idx="24">
                  <c:v>24234000</c:v>
                </c:pt>
                <c:pt idx="25">
                  <c:v>24234000</c:v>
                </c:pt>
                <c:pt idx="26">
                  <c:v>24234000</c:v>
                </c:pt>
                <c:pt idx="27">
                  <c:v>24234000</c:v>
                </c:pt>
                <c:pt idx="28">
                  <c:v>24234000</c:v>
                </c:pt>
                <c:pt idx="29">
                  <c:v>24234000</c:v>
                </c:pt>
                <c:pt idx="30">
                  <c:v>24234000</c:v>
                </c:pt>
                <c:pt idx="31">
                  <c:v>24234000</c:v>
                </c:pt>
                <c:pt idx="32">
                  <c:v>24234000</c:v>
                </c:pt>
                <c:pt idx="33">
                  <c:v>24234000</c:v>
                </c:pt>
                <c:pt idx="34">
                  <c:v>24234000</c:v>
                </c:pt>
                <c:pt idx="35">
                  <c:v>24234000</c:v>
                </c:pt>
                <c:pt idx="36">
                  <c:v>24234000</c:v>
                </c:pt>
                <c:pt idx="37">
                  <c:v>24234000</c:v>
                </c:pt>
                <c:pt idx="38">
                  <c:v>24234000</c:v>
                </c:pt>
                <c:pt idx="39">
                  <c:v>24234000</c:v>
                </c:pt>
                <c:pt idx="40">
                  <c:v>24234000</c:v>
                </c:pt>
                <c:pt idx="41">
                  <c:v>24234000</c:v>
                </c:pt>
                <c:pt idx="42">
                  <c:v>24234000</c:v>
                </c:pt>
                <c:pt idx="43">
                  <c:v>24234000</c:v>
                </c:pt>
                <c:pt idx="44">
                  <c:v>24234000</c:v>
                </c:pt>
                <c:pt idx="45">
                  <c:v>24234000</c:v>
                </c:pt>
                <c:pt idx="46">
                  <c:v>23800000</c:v>
                </c:pt>
                <c:pt idx="47">
                  <c:v>22932000</c:v>
                </c:pt>
                <c:pt idx="48">
                  <c:v>22064000</c:v>
                </c:pt>
                <c:pt idx="49">
                  <c:v>21182000</c:v>
                </c:pt>
                <c:pt idx="50">
                  <c:v>20314000</c:v>
                </c:pt>
                <c:pt idx="51">
                  <c:v>19446000</c:v>
                </c:pt>
                <c:pt idx="52">
                  <c:v>18564000</c:v>
                </c:pt>
                <c:pt idx="53">
                  <c:v>17696000</c:v>
                </c:pt>
                <c:pt idx="54">
                  <c:v>16828000</c:v>
                </c:pt>
                <c:pt idx="55">
                  <c:v>15960000</c:v>
                </c:pt>
                <c:pt idx="56">
                  <c:v>15092000</c:v>
                </c:pt>
                <c:pt idx="57">
                  <c:v>14224000</c:v>
                </c:pt>
                <c:pt idx="58">
                  <c:v>13356000</c:v>
                </c:pt>
                <c:pt idx="59">
                  <c:v>12474000</c:v>
                </c:pt>
                <c:pt idx="60">
                  <c:v>11606000</c:v>
                </c:pt>
                <c:pt idx="61">
                  <c:v>10738000</c:v>
                </c:pt>
                <c:pt idx="62">
                  <c:v>9870000</c:v>
                </c:pt>
                <c:pt idx="63">
                  <c:v>9002000</c:v>
                </c:pt>
                <c:pt idx="64">
                  <c:v>8134000</c:v>
                </c:pt>
                <c:pt idx="65">
                  <c:v>7266000</c:v>
                </c:pt>
                <c:pt idx="66">
                  <c:v>6384000</c:v>
                </c:pt>
                <c:pt idx="67">
                  <c:v>5516000</c:v>
                </c:pt>
                <c:pt idx="68">
                  <c:v>4648000</c:v>
                </c:pt>
                <c:pt idx="69">
                  <c:v>3780000</c:v>
                </c:pt>
                <c:pt idx="70">
                  <c:v>2912000</c:v>
                </c:pt>
                <c:pt idx="71">
                  <c:v>2044000</c:v>
                </c:pt>
                <c:pt idx="72">
                  <c:v>1176000</c:v>
                </c:pt>
                <c:pt idx="73">
                  <c:v>294000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δ = 0,54</c:v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Blad3!$C$3:$C$818</c:f>
              <c:numCache>
                <c:ptCount val="8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</c:numCache>
            </c:numRef>
          </c:xVal>
          <c:yVal>
            <c:numRef>
              <c:f>Blad3!$K$3:$K$818</c:f>
              <c:numCache>
                <c:ptCount val="816"/>
                <c:pt idx="0">
                  <c:v>0</c:v>
                </c:pt>
                <c:pt idx="1">
                  <c:v>14000</c:v>
                </c:pt>
                <c:pt idx="2">
                  <c:v>84000</c:v>
                </c:pt>
                <c:pt idx="3">
                  <c:v>196000</c:v>
                </c:pt>
                <c:pt idx="4">
                  <c:v>350000</c:v>
                </c:pt>
                <c:pt idx="5">
                  <c:v>546000</c:v>
                </c:pt>
                <c:pt idx="6">
                  <c:v>784000</c:v>
                </c:pt>
                <c:pt idx="7">
                  <c:v>1064000</c:v>
                </c:pt>
                <c:pt idx="8">
                  <c:v>1386000</c:v>
                </c:pt>
                <c:pt idx="9">
                  <c:v>1750000</c:v>
                </c:pt>
                <c:pt idx="10">
                  <c:v>2156000</c:v>
                </c:pt>
                <c:pt idx="11">
                  <c:v>2604000</c:v>
                </c:pt>
                <c:pt idx="12">
                  <c:v>3108000</c:v>
                </c:pt>
                <c:pt idx="13">
                  <c:v>3654000</c:v>
                </c:pt>
                <c:pt idx="14">
                  <c:v>4228000</c:v>
                </c:pt>
                <c:pt idx="15">
                  <c:v>4858000</c:v>
                </c:pt>
                <c:pt idx="16">
                  <c:v>10640000</c:v>
                </c:pt>
                <c:pt idx="17">
                  <c:v>10640000</c:v>
                </c:pt>
                <c:pt idx="18">
                  <c:v>10640000</c:v>
                </c:pt>
                <c:pt idx="19">
                  <c:v>10640000</c:v>
                </c:pt>
                <c:pt idx="20">
                  <c:v>10640000</c:v>
                </c:pt>
                <c:pt idx="21">
                  <c:v>10640000</c:v>
                </c:pt>
                <c:pt idx="22">
                  <c:v>10640000</c:v>
                </c:pt>
                <c:pt idx="23">
                  <c:v>10640000</c:v>
                </c:pt>
                <c:pt idx="24">
                  <c:v>10640000</c:v>
                </c:pt>
                <c:pt idx="25">
                  <c:v>10640000</c:v>
                </c:pt>
                <c:pt idx="26">
                  <c:v>10640000</c:v>
                </c:pt>
                <c:pt idx="27">
                  <c:v>10640000</c:v>
                </c:pt>
                <c:pt idx="28">
                  <c:v>10640000</c:v>
                </c:pt>
                <c:pt idx="29">
                  <c:v>10640000</c:v>
                </c:pt>
                <c:pt idx="30">
                  <c:v>10640000</c:v>
                </c:pt>
                <c:pt idx="31">
                  <c:v>10640000</c:v>
                </c:pt>
                <c:pt idx="32">
                  <c:v>10640000</c:v>
                </c:pt>
                <c:pt idx="33">
                  <c:v>10640000</c:v>
                </c:pt>
                <c:pt idx="34">
                  <c:v>10640000</c:v>
                </c:pt>
                <c:pt idx="35">
                  <c:v>10640000</c:v>
                </c:pt>
                <c:pt idx="36">
                  <c:v>10640000</c:v>
                </c:pt>
                <c:pt idx="37">
                  <c:v>10640000</c:v>
                </c:pt>
                <c:pt idx="38">
                  <c:v>10640000</c:v>
                </c:pt>
                <c:pt idx="39">
                  <c:v>10640000</c:v>
                </c:pt>
                <c:pt idx="40">
                  <c:v>10640000</c:v>
                </c:pt>
                <c:pt idx="41">
                  <c:v>10640000</c:v>
                </c:pt>
                <c:pt idx="42">
                  <c:v>10640000</c:v>
                </c:pt>
                <c:pt idx="43">
                  <c:v>10640000</c:v>
                </c:pt>
                <c:pt idx="44">
                  <c:v>10640000</c:v>
                </c:pt>
                <c:pt idx="45">
                  <c:v>10640000</c:v>
                </c:pt>
                <c:pt idx="46">
                  <c:v>10444000</c:v>
                </c:pt>
                <c:pt idx="47">
                  <c:v>10066000</c:v>
                </c:pt>
                <c:pt idx="48">
                  <c:v>9674000</c:v>
                </c:pt>
                <c:pt idx="49">
                  <c:v>9296000</c:v>
                </c:pt>
                <c:pt idx="50">
                  <c:v>8918000</c:v>
                </c:pt>
                <c:pt idx="51">
                  <c:v>8540000</c:v>
                </c:pt>
                <c:pt idx="52">
                  <c:v>8148000</c:v>
                </c:pt>
                <c:pt idx="53">
                  <c:v>7770000</c:v>
                </c:pt>
                <c:pt idx="54">
                  <c:v>7392000</c:v>
                </c:pt>
                <c:pt idx="55">
                  <c:v>7014000</c:v>
                </c:pt>
                <c:pt idx="56">
                  <c:v>6636000</c:v>
                </c:pt>
                <c:pt idx="57">
                  <c:v>6244000</c:v>
                </c:pt>
                <c:pt idx="58">
                  <c:v>5866000</c:v>
                </c:pt>
                <c:pt idx="59">
                  <c:v>5474000</c:v>
                </c:pt>
                <c:pt idx="60">
                  <c:v>5096000</c:v>
                </c:pt>
                <c:pt idx="61">
                  <c:v>4718000</c:v>
                </c:pt>
                <c:pt idx="62">
                  <c:v>4326000</c:v>
                </c:pt>
                <c:pt idx="63">
                  <c:v>3948000</c:v>
                </c:pt>
                <c:pt idx="64">
                  <c:v>3570000</c:v>
                </c:pt>
                <c:pt idx="65">
                  <c:v>3192000</c:v>
                </c:pt>
                <c:pt idx="66">
                  <c:v>2800000</c:v>
                </c:pt>
                <c:pt idx="67">
                  <c:v>2422000</c:v>
                </c:pt>
                <c:pt idx="68">
                  <c:v>2044000</c:v>
                </c:pt>
                <c:pt idx="69">
                  <c:v>1666000</c:v>
                </c:pt>
                <c:pt idx="70">
                  <c:v>1274000</c:v>
                </c:pt>
                <c:pt idx="71">
                  <c:v>896000</c:v>
                </c:pt>
                <c:pt idx="72">
                  <c:v>504000</c:v>
                </c:pt>
                <c:pt idx="73">
                  <c:v>126000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δ = 0,54</c:v>
          </c:tx>
          <c:spPr>
            <a:ln w="25400">
              <a:solidFill>
                <a:srgbClr val="00FF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Blad3!$C$3:$C$818</c:f>
              <c:numCache>
                <c:ptCount val="8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</c:numCache>
            </c:numRef>
          </c:xVal>
          <c:yVal>
            <c:numRef>
              <c:f>Blad3!$L$3:$L$818</c:f>
              <c:numCache>
                <c:ptCount val="816"/>
                <c:pt idx="0">
                  <c:v>0</c:v>
                </c:pt>
                <c:pt idx="1">
                  <c:v>14000</c:v>
                </c:pt>
                <c:pt idx="2">
                  <c:v>84000</c:v>
                </c:pt>
                <c:pt idx="3">
                  <c:v>196000</c:v>
                </c:pt>
                <c:pt idx="4">
                  <c:v>350000</c:v>
                </c:pt>
                <c:pt idx="5">
                  <c:v>546000</c:v>
                </c:pt>
                <c:pt idx="6">
                  <c:v>784000</c:v>
                </c:pt>
                <c:pt idx="7">
                  <c:v>1064000</c:v>
                </c:pt>
                <c:pt idx="8">
                  <c:v>1386000</c:v>
                </c:pt>
                <c:pt idx="9">
                  <c:v>1750000</c:v>
                </c:pt>
                <c:pt idx="10">
                  <c:v>2156000</c:v>
                </c:pt>
                <c:pt idx="11">
                  <c:v>2604000</c:v>
                </c:pt>
                <c:pt idx="12">
                  <c:v>3108000</c:v>
                </c:pt>
                <c:pt idx="13">
                  <c:v>3654000</c:v>
                </c:pt>
                <c:pt idx="14">
                  <c:v>4228000</c:v>
                </c:pt>
                <c:pt idx="15">
                  <c:v>4858000</c:v>
                </c:pt>
                <c:pt idx="16">
                  <c:v>10640000</c:v>
                </c:pt>
                <c:pt idx="17">
                  <c:v>10640000</c:v>
                </c:pt>
                <c:pt idx="18">
                  <c:v>10640000</c:v>
                </c:pt>
                <c:pt idx="19">
                  <c:v>10640000</c:v>
                </c:pt>
                <c:pt idx="20">
                  <c:v>10640000</c:v>
                </c:pt>
                <c:pt idx="21">
                  <c:v>10640000</c:v>
                </c:pt>
                <c:pt idx="22">
                  <c:v>10640000</c:v>
                </c:pt>
                <c:pt idx="23">
                  <c:v>10640000</c:v>
                </c:pt>
                <c:pt idx="24">
                  <c:v>10640000</c:v>
                </c:pt>
                <c:pt idx="25">
                  <c:v>10640000</c:v>
                </c:pt>
                <c:pt idx="26">
                  <c:v>10640000</c:v>
                </c:pt>
                <c:pt idx="27">
                  <c:v>10640000</c:v>
                </c:pt>
                <c:pt idx="28">
                  <c:v>10640000</c:v>
                </c:pt>
                <c:pt idx="29">
                  <c:v>10640000</c:v>
                </c:pt>
                <c:pt idx="30">
                  <c:v>10640000</c:v>
                </c:pt>
                <c:pt idx="31">
                  <c:v>10640000</c:v>
                </c:pt>
                <c:pt idx="32">
                  <c:v>10640000</c:v>
                </c:pt>
                <c:pt idx="33">
                  <c:v>10640000</c:v>
                </c:pt>
                <c:pt idx="34">
                  <c:v>10640000</c:v>
                </c:pt>
                <c:pt idx="35">
                  <c:v>10640000</c:v>
                </c:pt>
                <c:pt idx="36">
                  <c:v>10640000</c:v>
                </c:pt>
                <c:pt idx="37">
                  <c:v>10640000</c:v>
                </c:pt>
                <c:pt idx="38">
                  <c:v>10640000</c:v>
                </c:pt>
                <c:pt idx="39">
                  <c:v>10640000</c:v>
                </c:pt>
                <c:pt idx="40">
                  <c:v>10640000</c:v>
                </c:pt>
                <c:pt idx="41">
                  <c:v>10640000</c:v>
                </c:pt>
                <c:pt idx="42">
                  <c:v>10640000</c:v>
                </c:pt>
                <c:pt idx="43">
                  <c:v>10640000</c:v>
                </c:pt>
                <c:pt idx="44">
                  <c:v>10640000</c:v>
                </c:pt>
                <c:pt idx="45">
                  <c:v>10640000</c:v>
                </c:pt>
                <c:pt idx="46">
                  <c:v>10444000</c:v>
                </c:pt>
                <c:pt idx="47">
                  <c:v>10066000</c:v>
                </c:pt>
                <c:pt idx="48">
                  <c:v>9674000</c:v>
                </c:pt>
                <c:pt idx="49">
                  <c:v>9296000</c:v>
                </c:pt>
                <c:pt idx="50">
                  <c:v>8918000</c:v>
                </c:pt>
                <c:pt idx="51">
                  <c:v>8540000</c:v>
                </c:pt>
                <c:pt idx="52">
                  <c:v>8148000</c:v>
                </c:pt>
                <c:pt idx="53">
                  <c:v>7770000</c:v>
                </c:pt>
                <c:pt idx="54">
                  <c:v>7392000</c:v>
                </c:pt>
                <c:pt idx="55">
                  <c:v>7014000</c:v>
                </c:pt>
                <c:pt idx="56">
                  <c:v>6636000</c:v>
                </c:pt>
                <c:pt idx="57">
                  <c:v>6244000</c:v>
                </c:pt>
                <c:pt idx="58">
                  <c:v>5866000</c:v>
                </c:pt>
                <c:pt idx="59">
                  <c:v>5474000</c:v>
                </c:pt>
                <c:pt idx="60">
                  <c:v>5096000</c:v>
                </c:pt>
                <c:pt idx="61">
                  <c:v>4718000</c:v>
                </c:pt>
                <c:pt idx="62">
                  <c:v>4326000</c:v>
                </c:pt>
                <c:pt idx="63">
                  <c:v>3948000</c:v>
                </c:pt>
                <c:pt idx="64">
                  <c:v>3570000</c:v>
                </c:pt>
                <c:pt idx="65">
                  <c:v>3192000</c:v>
                </c:pt>
                <c:pt idx="66">
                  <c:v>2800000</c:v>
                </c:pt>
                <c:pt idx="67">
                  <c:v>2422000</c:v>
                </c:pt>
                <c:pt idx="68">
                  <c:v>2044000</c:v>
                </c:pt>
                <c:pt idx="69">
                  <c:v>1666000</c:v>
                </c:pt>
                <c:pt idx="70">
                  <c:v>1274000</c:v>
                </c:pt>
                <c:pt idx="71">
                  <c:v>896000</c:v>
                </c:pt>
                <c:pt idx="72">
                  <c:v>504000</c:v>
                </c:pt>
                <c:pt idx="73">
                  <c:v>126000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0"/>
        </c:ser>
        <c:axId val="40362606"/>
        <c:axId val="27719135"/>
      </c:scatterChart>
      <c:valAx>
        <c:axId val="40362606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Tijd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719135"/>
        <c:crosses val="autoZero"/>
        <c:crossBetween val="midCat"/>
        <c:dispUnits/>
      </c:valAx>
      <c:valAx>
        <c:axId val="27719135"/>
        <c:scaling>
          <c:orientation val="minMax"/>
          <c:max val="28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Vermogen [MW] 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40362606"/>
        <c:crosses val="autoZero"/>
        <c:crossBetween val="midCat"/>
        <c:dispUnits>
          <c:builtInUnit val="millions"/>
        </c:dispUnits>
        <c:majorUnit val="20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25"/>
          <c:y val="0.14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3"/>
  <sheetViews>
    <sheetView workbookViewId="0" topLeftCell="A1">
      <selection activeCell="A77" sqref="A77"/>
    </sheetView>
  </sheetViews>
  <sheetFormatPr defaultColWidth="9.140625" defaultRowHeight="12.75"/>
  <cols>
    <col min="1" max="1" width="5.00390625" style="0" bestFit="1" customWidth="1"/>
    <col min="2" max="2" width="6.57421875" style="0" bestFit="1" customWidth="1"/>
    <col min="3" max="3" width="8.00390625" style="0" bestFit="1" customWidth="1"/>
    <col min="4" max="4" width="7.00390625" style="0" bestFit="1" customWidth="1"/>
    <col min="5" max="5" width="6.00390625" style="0" bestFit="1" customWidth="1"/>
    <col min="6" max="6" width="7.00390625" style="0" bestFit="1" customWidth="1"/>
    <col min="7" max="8" width="9.00390625" style="0" bestFit="1" customWidth="1"/>
    <col min="9" max="9" width="6.57421875" style="0" bestFit="1" customWidth="1"/>
    <col min="10" max="10" width="6.00390625" style="0" bestFit="1" customWidth="1"/>
    <col min="11" max="11" width="8.00390625" style="0" bestFit="1" customWidth="1"/>
    <col min="12" max="12" width="8.421875" style="0" bestFit="1" customWidth="1"/>
    <col min="13" max="13" width="8.28125" style="0" bestFit="1" customWidth="1"/>
    <col min="14" max="14" width="6.421875" style="0" bestFit="1" customWidth="1"/>
  </cols>
  <sheetData>
    <row r="1" spans="1:1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ht="12.75">
      <c r="A2" t="s">
        <v>14</v>
      </c>
      <c r="B2" t="s">
        <v>15</v>
      </c>
      <c r="C2" t="s">
        <v>16</v>
      </c>
      <c r="D2" t="s">
        <v>16</v>
      </c>
      <c r="E2" t="s">
        <v>17</v>
      </c>
      <c r="F2" t="s">
        <v>18</v>
      </c>
      <c r="G2" t="s">
        <v>19</v>
      </c>
      <c r="H2" t="s">
        <v>19</v>
      </c>
      <c r="I2" t="s">
        <v>20</v>
      </c>
      <c r="J2" t="s">
        <v>20</v>
      </c>
      <c r="K2" t="s">
        <v>21</v>
      </c>
      <c r="L2" t="s">
        <v>17</v>
      </c>
      <c r="M2" t="s">
        <v>17</v>
      </c>
      <c r="N2" t="s">
        <v>17</v>
      </c>
    </row>
    <row r="3" spans="1:14" ht="12.75">
      <c r="A3">
        <v>0</v>
      </c>
      <c r="B3">
        <v>0</v>
      </c>
      <c r="C3">
        <v>20</v>
      </c>
      <c r="D3">
        <v>20</v>
      </c>
      <c r="E3">
        <v>2.55</v>
      </c>
      <c r="F3">
        <v>60.59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</row>
    <row r="4" spans="1:14" ht="12.75">
      <c r="A4">
        <v>60</v>
      </c>
      <c r="B4">
        <v>-0.043</v>
      </c>
      <c r="C4">
        <v>25.847</v>
      </c>
      <c r="D4">
        <v>19.747</v>
      </c>
      <c r="E4">
        <v>2.361</v>
      </c>
      <c r="F4">
        <v>60.449</v>
      </c>
      <c r="G4">
        <v>40000</v>
      </c>
      <c r="H4">
        <v>40000</v>
      </c>
      <c r="I4">
        <v>0.003</v>
      </c>
      <c r="J4">
        <v>0.003</v>
      </c>
      <c r="K4">
        <v>0.16</v>
      </c>
      <c r="L4">
        <v>0.451</v>
      </c>
      <c r="M4">
        <v>0</v>
      </c>
      <c r="N4">
        <v>0</v>
      </c>
    </row>
    <row r="5" spans="1:14" ht="12.75">
      <c r="A5">
        <v>120</v>
      </c>
      <c r="B5">
        <v>-0.056</v>
      </c>
      <c r="C5">
        <v>39.962</v>
      </c>
      <c r="D5">
        <v>19.881</v>
      </c>
      <c r="E5">
        <v>2.198</v>
      </c>
      <c r="F5">
        <v>59.471</v>
      </c>
      <c r="G5">
        <v>160000</v>
      </c>
      <c r="H5">
        <v>160000</v>
      </c>
      <c r="I5">
        <v>0.011</v>
      </c>
      <c r="J5">
        <v>0.011</v>
      </c>
      <c r="K5">
        <v>0.64</v>
      </c>
      <c r="L5">
        <v>0.903</v>
      </c>
      <c r="M5">
        <v>0</v>
      </c>
      <c r="N5">
        <v>0</v>
      </c>
    </row>
    <row r="6" spans="1:14" ht="12.75">
      <c r="A6">
        <v>180</v>
      </c>
      <c r="B6">
        <v>-0.086</v>
      </c>
      <c r="C6">
        <v>59.715</v>
      </c>
      <c r="D6">
        <v>20.309</v>
      </c>
      <c r="E6">
        <v>2.155</v>
      </c>
      <c r="F6">
        <v>57.813</v>
      </c>
      <c r="G6">
        <v>360000</v>
      </c>
      <c r="H6">
        <v>360000</v>
      </c>
      <c r="I6">
        <v>0.026</v>
      </c>
      <c r="J6">
        <v>0.026</v>
      </c>
      <c r="K6">
        <v>1.44</v>
      </c>
      <c r="L6">
        <v>1.354</v>
      </c>
      <c r="M6">
        <v>0</v>
      </c>
      <c r="N6">
        <v>0</v>
      </c>
    </row>
    <row r="7" spans="1:14" ht="12.75">
      <c r="A7">
        <v>240</v>
      </c>
      <c r="B7">
        <v>-0.135</v>
      </c>
      <c r="C7">
        <v>82.444</v>
      </c>
      <c r="D7">
        <v>21.052</v>
      </c>
      <c r="E7">
        <v>2.123</v>
      </c>
      <c r="F7">
        <v>55.709</v>
      </c>
      <c r="G7">
        <v>640000</v>
      </c>
      <c r="H7">
        <v>640000</v>
      </c>
      <c r="I7">
        <v>0.046</v>
      </c>
      <c r="J7">
        <v>0.046</v>
      </c>
      <c r="K7">
        <v>2.56</v>
      </c>
      <c r="L7">
        <v>1.805</v>
      </c>
      <c r="M7">
        <v>0</v>
      </c>
      <c r="N7">
        <v>0</v>
      </c>
    </row>
    <row r="8" spans="1:14" ht="12.75">
      <c r="A8">
        <v>300</v>
      </c>
      <c r="B8">
        <v>-0.202</v>
      </c>
      <c r="C8">
        <v>107.048</v>
      </c>
      <c r="D8">
        <v>22.084</v>
      </c>
      <c r="E8">
        <v>2.092</v>
      </c>
      <c r="F8">
        <v>53.439</v>
      </c>
      <c r="G8">
        <v>999999</v>
      </c>
      <c r="H8">
        <v>999999</v>
      </c>
      <c r="I8">
        <v>0.071</v>
      </c>
      <c r="J8">
        <v>0.071</v>
      </c>
      <c r="K8">
        <v>4</v>
      </c>
      <c r="L8">
        <v>2.257</v>
      </c>
      <c r="M8">
        <v>0</v>
      </c>
      <c r="N8">
        <v>0</v>
      </c>
    </row>
    <row r="9" spans="1:14" ht="12.75">
      <c r="A9">
        <v>360</v>
      </c>
      <c r="B9">
        <v>-0.282</v>
      </c>
      <c r="C9">
        <v>132.955</v>
      </c>
      <c r="D9">
        <v>23.37</v>
      </c>
      <c r="E9">
        <v>2.062</v>
      </c>
      <c r="F9">
        <v>51.161</v>
      </c>
      <c r="G9">
        <v>1439999</v>
      </c>
      <c r="H9">
        <v>1439999</v>
      </c>
      <c r="I9">
        <v>0.103</v>
      </c>
      <c r="J9">
        <v>0.103</v>
      </c>
      <c r="K9">
        <v>5.76</v>
      </c>
      <c r="L9">
        <v>2.708</v>
      </c>
      <c r="M9">
        <v>0</v>
      </c>
      <c r="N9">
        <v>0</v>
      </c>
    </row>
    <row r="10" spans="1:14" ht="12.75">
      <c r="A10">
        <v>420</v>
      </c>
      <c r="B10">
        <v>-0.375</v>
      </c>
      <c r="C10">
        <v>159.817</v>
      </c>
      <c r="D10">
        <v>24.887</v>
      </c>
      <c r="E10">
        <v>2.031</v>
      </c>
      <c r="F10">
        <v>48.914</v>
      </c>
      <c r="G10">
        <v>1959999</v>
      </c>
      <c r="H10">
        <v>1959999</v>
      </c>
      <c r="I10">
        <v>0.14</v>
      </c>
      <c r="J10">
        <v>0.14</v>
      </c>
      <c r="K10">
        <v>7.84</v>
      </c>
      <c r="L10">
        <v>3.159</v>
      </c>
      <c r="M10">
        <v>0</v>
      </c>
      <c r="N10">
        <v>0</v>
      </c>
    </row>
    <row r="11" spans="1:14" ht="12.75">
      <c r="A11">
        <v>480</v>
      </c>
      <c r="B11">
        <v>-0.477</v>
      </c>
      <c r="C11">
        <v>187.403</v>
      </c>
      <c r="D11">
        <v>26.619</v>
      </c>
      <c r="E11">
        <v>2.001</v>
      </c>
      <c r="F11">
        <v>46.688</v>
      </c>
      <c r="G11">
        <v>2559998</v>
      </c>
      <c r="H11">
        <v>2559998</v>
      </c>
      <c r="I11">
        <v>0.183</v>
      </c>
      <c r="J11">
        <v>0.183</v>
      </c>
      <c r="K11">
        <v>10.24</v>
      </c>
      <c r="L11">
        <v>3.611</v>
      </c>
      <c r="M11">
        <v>0</v>
      </c>
      <c r="N11">
        <v>0</v>
      </c>
    </row>
    <row r="12" spans="1:14" ht="12.75">
      <c r="A12">
        <v>540</v>
      </c>
      <c r="B12">
        <v>-0.589</v>
      </c>
      <c r="C12">
        <v>215.547</v>
      </c>
      <c r="D12">
        <v>28.56</v>
      </c>
      <c r="E12">
        <v>1.971</v>
      </c>
      <c r="F12">
        <v>44.474</v>
      </c>
      <c r="G12">
        <v>3239998</v>
      </c>
      <c r="H12">
        <v>3239998</v>
      </c>
      <c r="I12">
        <v>0.231</v>
      </c>
      <c r="J12">
        <v>0.231</v>
      </c>
      <c r="K12">
        <v>12.96</v>
      </c>
      <c r="L12">
        <v>4.062</v>
      </c>
      <c r="M12">
        <v>0</v>
      </c>
      <c r="N12">
        <v>0</v>
      </c>
    </row>
    <row r="13" spans="1:14" ht="12.75">
      <c r="A13">
        <v>600</v>
      </c>
      <c r="B13">
        <v>-0.709</v>
      </c>
      <c r="C13">
        <v>244.124</v>
      </c>
      <c r="D13">
        <v>30.704</v>
      </c>
      <c r="E13">
        <v>1.942</v>
      </c>
      <c r="F13">
        <v>42.266</v>
      </c>
      <c r="G13">
        <v>3999997</v>
      </c>
      <c r="H13">
        <v>3999997</v>
      </c>
      <c r="I13">
        <v>0.286</v>
      </c>
      <c r="J13">
        <v>0.286</v>
      </c>
      <c r="K13">
        <v>16</v>
      </c>
      <c r="L13">
        <v>4.514</v>
      </c>
      <c r="M13">
        <v>0</v>
      </c>
      <c r="N13">
        <v>0</v>
      </c>
    </row>
    <row r="14" spans="1:14" ht="12.75">
      <c r="A14">
        <v>660</v>
      </c>
      <c r="B14">
        <v>-0.837</v>
      </c>
      <c r="C14">
        <v>273.039</v>
      </c>
      <c r="D14">
        <v>33.05</v>
      </c>
      <c r="E14">
        <v>1.912</v>
      </c>
      <c r="F14">
        <v>40.066</v>
      </c>
      <c r="G14">
        <v>4839997</v>
      </c>
      <c r="H14">
        <v>4839997</v>
      </c>
      <c r="I14">
        <v>0.346</v>
      </c>
      <c r="J14">
        <v>0.346</v>
      </c>
      <c r="K14">
        <v>19.36</v>
      </c>
      <c r="L14">
        <v>4.965</v>
      </c>
      <c r="M14">
        <v>0</v>
      </c>
      <c r="N14">
        <v>0</v>
      </c>
    </row>
    <row r="15" spans="1:12" ht="12.75">
      <c r="A15">
        <v>720</v>
      </c>
      <c r="B15">
        <v>-6.132</v>
      </c>
      <c r="C15">
        <v>203.23</v>
      </c>
      <c r="F15">
        <v>32.221</v>
      </c>
      <c r="G15">
        <v>5759996</v>
      </c>
      <c r="H15">
        <v>5759996</v>
      </c>
      <c r="I15">
        <v>0.411</v>
      </c>
      <c r="J15">
        <v>0.411</v>
      </c>
      <c r="K15">
        <v>23.04</v>
      </c>
      <c r="L15">
        <v>5.416</v>
      </c>
    </row>
    <row r="16" spans="1:12" ht="12.75">
      <c r="A16">
        <v>780</v>
      </c>
      <c r="B16">
        <v>-6.56</v>
      </c>
      <c r="C16">
        <v>228.379</v>
      </c>
      <c r="F16">
        <v>30.377</v>
      </c>
      <c r="G16">
        <v>6759995</v>
      </c>
      <c r="H16">
        <v>6759995</v>
      </c>
      <c r="I16">
        <v>0.483</v>
      </c>
      <c r="J16">
        <v>0.483</v>
      </c>
      <c r="K16">
        <v>27.04</v>
      </c>
      <c r="L16">
        <v>5.868</v>
      </c>
    </row>
    <row r="17" spans="1:12" ht="12.75">
      <c r="A17">
        <v>840</v>
      </c>
      <c r="B17">
        <v>-6.955</v>
      </c>
      <c r="C17">
        <v>254.81</v>
      </c>
      <c r="F17">
        <v>28.196</v>
      </c>
      <c r="G17">
        <v>7839994</v>
      </c>
      <c r="H17">
        <v>7839994</v>
      </c>
      <c r="I17">
        <v>0.56</v>
      </c>
      <c r="J17">
        <v>0.56</v>
      </c>
      <c r="K17">
        <v>31.36</v>
      </c>
      <c r="L17">
        <v>6.319</v>
      </c>
    </row>
    <row r="18" spans="1:12" ht="12.75">
      <c r="A18">
        <v>900</v>
      </c>
      <c r="B18">
        <v>-7.32</v>
      </c>
      <c r="C18">
        <v>282.579</v>
      </c>
      <c r="F18">
        <v>26.114</v>
      </c>
      <c r="G18">
        <v>8999994</v>
      </c>
      <c r="H18">
        <v>8999994</v>
      </c>
      <c r="I18">
        <v>0.643</v>
      </c>
      <c r="J18">
        <v>0.643</v>
      </c>
      <c r="K18">
        <v>36</v>
      </c>
      <c r="L18">
        <v>6.77</v>
      </c>
    </row>
    <row r="19" spans="1:12" ht="12.75">
      <c r="A19">
        <v>960</v>
      </c>
      <c r="B19">
        <v>-9.018</v>
      </c>
      <c r="C19">
        <v>494.964</v>
      </c>
      <c r="F19">
        <v>14.389</v>
      </c>
      <c r="G19">
        <v>10239993</v>
      </c>
      <c r="H19">
        <v>19700000</v>
      </c>
      <c r="I19">
        <v>0.731</v>
      </c>
      <c r="J19">
        <v>1.407</v>
      </c>
      <c r="K19">
        <v>78.8</v>
      </c>
      <c r="L19">
        <v>10.017</v>
      </c>
    </row>
    <row r="20" spans="1:12" ht="12.75">
      <c r="A20">
        <v>1020</v>
      </c>
      <c r="B20">
        <v>-9.045</v>
      </c>
      <c r="C20">
        <v>500.084</v>
      </c>
      <c r="F20">
        <v>14.175</v>
      </c>
      <c r="G20">
        <v>11559992</v>
      </c>
      <c r="H20">
        <v>19700000</v>
      </c>
      <c r="I20">
        <v>0.826</v>
      </c>
      <c r="J20">
        <v>1.407</v>
      </c>
      <c r="K20">
        <v>78.8</v>
      </c>
      <c r="L20">
        <v>10.017</v>
      </c>
    </row>
    <row r="21" spans="1:12" ht="12.75">
      <c r="A21">
        <v>1080</v>
      </c>
      <c r="B21">
        <v>-9.069</v>
      </c>
      <c r="C21">
        <v>504.638</v>
      </c>
      <c r="F21">
        <v>14.093</v>
      </c>
      <c r="G21">
        <v>12959991</v>
      </c>
      <c r="H21">
        <v>19700000</v>
      </c>
      <c r="I21">
        <v>0.926</v>
      </c>
      <c r="J21">
        <v>1.407</v>
      </c>
      <c r="K21">
        <v>78.8</v>
      </c>
      <c r="L21">
        <v>10.017</v>
      </c>
    </row>
    <row r="22" spans="1:12" ht="12.75">
      <c r="A22">
        <v>1140</v>
      </c>
      <c r="B22">
        <v>-9.091</v>
      </c>
      <c r="C22">
        <v>508.813</v>
      </c>
      <c r="F22">
        <v>14.018</v>
      </c>
      <c r="G22">
        <v>14439990</v>
      </c>
      <c r="H22">
        <v>19700000</v>
      </c>
      <c r="I22">
        <v>1.031</v>
      </c>
      <c r="J22">
        <v>1.407</v>
      </c>
      <c r="K22">
        <v>78.8</v>
      </c>
      <c r="L22">
        <v>10.017</v>
      </c>
    </row>
    <row r="23" spans="1:12" ht="12.75">
      <c r="A23">
        <v>1200</v>
      </c>
      <c r="B23">
        <v>-9.111</v>
      </c>
      <c r="C23">
        <v>512.732</v>
      </c>
      <c r="F23">
        <v>13.949</v>
      </c>
      <c r="G23">
        <v>15999989</v>
      </c>
      <c r="H23">
        <v>19700000</v>
      </c>
      <c r="I23">
        <v>1.143</v>
      </c>
      <c r="J23">
        <v>1.407</v>
      </c>
      <c r="K23">
        <v>78.8</v>
      </c>
      <c r="L23">
        <v>10.017</v>
      </c>
    </row>
    <row r="24" spans="1:12" ht="12.75">
      <c r="A24">
        <v>1260</v>
      </c>
      <c r="B24">
        <v>-9.129</v>
      </c>
      <c r="C24">
        <v>516.465</v>
      </c>
      <c r="F24">
        <v>13.883</v>
      </c>
      <c r="G24">
        <v>17639988</v>
      </c>
      <c r="H24">
        <v>19700000</v>
      </c>
      <c r="I24">
        <v>1.26</v>
      </c>
      <c r="J24">
        <v>1.407</v>
      </c>
      <c r="K24">
        <v>78.8</v>
      </c>
      <c r="L24">
        <v>10.017</v>
      </c>
    </row>
    <row r="25" spans="1:12" ht="12.75">
      <c r="A25">
        <v>1320</v>
      </c>
      <c r="B25">
        <v>-9.147</v>
      </c>
      <c r="C25">
        <v>520.049</v>
      </c>
      <c r="F25">
        <v>13.82</v>
      </c>
      <c r="G25">
        <v>19359986</v>
      </c>
      <c r="H25">
        <v>19700000</v>
      </c>
      <c r="I25">
        <v>1.383</v>
      </c>
      <c r="J25">
        <v>1.407</v>
      </c>
      <c r="K25">
        <v>78.8</v>
      </c>
      <c r="L25">
        <v>10.017</v>
      </c>
    </row>
    <row r="26" spans="1:12" ht="12.75">
      <c r="A26">
        <v>1380</v>
      </c>
      <c r="B26">
        <v>-9.164</v>
      </c>
      <c r="C26">
        <v>523.505</v>
      </c>
      <c r="F26">
        <v>13.761</v>
      </c>
      <c r="G26">
        <v>19700002</v>
      </c>
      <c r="H26">
        <v>19700000</v>
      </c>
      <c r="I26">
        <v>1.407</v>
      </c>
      <c r="J26">
        <v>1.407</v>
      </c>
      <c r="K26">
        <v>78.8</v>
      </c>
      <c r="L26">
        <v>10.017</v>
      </c>
    </row>
    <row r="27" spans="1:12" ht="12.75">
      <c r="A27">
        <v>1440</v>
      </c>
      <c r="B27">
        <v>-9.18</v>
      </c>
      <c r="C27">
        <v>526.844</v>
      </c>
      <c r="F27">
        <v>13.703</v>
      </c>
      <c r="G27">
        <v>19700002</v>
      </c>
      <c r="H27">
        <v>19700000</v>
      </c>
      <c r="I27">
        <v>1.407</v>
      </c>
      <c r="J27">
        <v>1.407</v>
      </c>
      <c r="K27">
        <v>78.8</v>
      </c>
      <c r="L27">
        <v>10.017</v>
      </c>
    </row>
    <row r="28" spans="1:12" ht="12.75">
      <c r="A28">
        <v>1500</v>
      </c>
      <c r="B28">
        <v>-9.196</v>
      </c>
      <c r="C28">
        <v>530.07</v>
      </c>
      <c r="F28">
        <v>13.648</v>
      </c>
      <c r="G28">
        <v>19700002</v>
      </c>
      <c r="H28">
        <v>19700000</v>
      </c>
      <c r="I28">
        <v>1.407</v>
      </c>
      <c r="J28">
        <v>1.407</v>
      </c>
      <c r="K28">
        <v>78.8</v>
      </c>
      <c r="L28">
        <v>10.017</v>
      </c>
    </row>
    <row r="29" spans="1:12" ht="12.75">
      <c r="A29">
        <v>1560</v>
      </c>
      <c r="B29">
        <v>-9.211</v>
      </c>
      <c r="C29">
        <v>533.186</v>
      </c>
      <c r="F29">
        <v>13.595</v>
      </c>
      <c r="G29">
        <v>19700002</v>
      </c>
      <c r="H29">
        <v>19700000</v>
      </c>
      <c r="I29">
        <v>1.407</v>
      </c>
      <c r="J29">
        <v>1.407</v>
      </c>
      <c r="K29">
        <v>78.8</v>
      </c>
      <c r="L29">
        <v>10.017</v>
      </c>
    </row>
    <row r="30" spans="1:12" ht="12.75">
      <c r="A30">
        <v>1620</v>
      </c>
      <c r="B30">
        <v>-9.225</v>
      </c>
      <c r="C30">
        <v>536.192</v>
      </c>
      <c r="F30">
        <v>13.544</v>
      </c>
      <c r="G30">
        <v>19700002</v>
      </c>
      <c r="H30">
        <v>19700000</v>
      </c>
      <c r="I30">
        <v>1.407</v>
      </c>
      <c r="J30">
        <v>1.407</v>
      </c>
      <c r="K30">
        <v>78.8</v>
      </c>
      <c r="L30">
        <v>10.017</v>
      </c>
    </row>
    <row r="31" spans="1:12" ht="12.75">
      <c r="A31">
        <v>1680</v>
      </c>
      <c r="B31">
        <v>-9.238</v>
      </c>
      <c r="C31">
        <v>539.09</v>
      </c>
      <c r="F31">
        <v>13.496</v>
      </c>
      <c r="G31">
        <v>19700002</v>
      </c>
      <c r="H31">
        <v>19700000</v>
      </c>
      <c r="I31">
        <v>1.407</v>
      </c>
      <c r="J31">
        <v>1.407</v>
      </c>
      <c r="K31">
        <v>78.8</v>
      </c>
      <c r="L31">
        <v>10.017</v>
      </c>
    </row>
    <row r="32" spans="1:12" ht="12.75">
      <c r="A32">
        <v>1740</v>
      </c>
      <c r="B32">
        <v>-9.251</v>
      </c>
      <c r="C32">
        <v>541.879</v>
      </c>
      <c r="F32">
        <v>13.449</v>
      </c>
      <c r="G32">
        <v>19700002</v>
      </c>
      <c r="H32">
        <v>19700000</v>
      </c>
      <c r="I32">
        <v>1.407</v>
      </c>
      <c r="J32">
        <v>1.407</v>
      </c>
      <c r="K32">
        <v>78.8</v>
      </c>
      <c r="L32">
        <v>10.017</v>
      </c>
    </row>
    <row r="33" spans="1:12" ht="12.75">
      <c r="A33">
        <v>1800</v>
      </c>
      <c r="B33">
        <v>-9.263</v>
      </c>
      <c r="C33">
        <v>544.561</v>
      </c>
      <c r="F33">
        <v>13.405</v>
      </c>
      <c r="G33">
        <v>19700002</v>
      </c>
      <c r="H33">
        <v>19700000</v>
      </c>
      <c r="I33">
        <v>1.407</v>
      </c>
      <c r="J33">
        <v>1.407</v>
      </c>
      <c r="K33">
        <v>78.8</v>
      </c>
      <c r="L33">
        <v>10.017</v>
      </c>
    </row>
    <row r="34" spans="1:12" ht="12.75">
      <c r="A34">
        <v>1860</v>
      </c>
      <c r="B34">
        <v>-9.275</v>
      </c>
      <c r="C34">
        <v>547.137</v>
      </c>
      <c r="F34">
        <v>13.363</v>
      </c>
      <c r="G34">
        <v>19700002</v>
      </c>
      <c r="H34">
        <v>19700000</v>
      </c>
      <c r="I34">
        <v>1.407</v>
      </c>
      <c r="J34">
        <v>1.407</v>
      </c>
      <c r="K34">
        <v>78.8</v>
      </c>
      <c r="L34">
        <v>10.017</v>
      </c>
    </row>
    <row r="35" spans="1:12" ht="12.75">
      <c r="A35">
        <v>1920</v>
      </c>
      <c r="B35">
        <v>-9.286</v>
      </c>
      <c r="C35">
        <v>549.609</v>
      </c>
      <c r="F35">
        <v>13.322</v>
      </c>
      <c r="G35">
        <v>19700002</v>
      </c>
      <c r="H35">
        <v>19700000</v>
      </c>
      <c r="I35">
        <v>1.407</v>
      </c>
      <c r="J35">
        <v>1.407</v>
      </c>
      <c r="K35">
        <v>78.8</v>
      </c>
      <c r="L35">
        <v>10.017</v>
      </c>
    </row>
    <row r="36" spans="1:12" ht="12.75">
      <c r="A36">
        <v>1980</v>
      </c>
      <c r="B36">
        <v>-9.296</v>
      </c>
      <c r="C36">
        <v>551.978</v>
      </c>
      <c r="F36">
        <v>13.283</v>
      </c>
      <c r="G36">
        <v>19700002</v>
      </c>
      <c r="H36">
        <v>19700000</v>
      </c>
      <c r="I36">
        <v>1.407</v>
      </c>
      <c r="J36">
        <v>1.407</v>
      </c>
      <c r="K36">
        <v>78.8</v>
      </c>
      <c r="L36">
        <v>10.017</v>
      </c>
    </row>
    <row r="37" spans="1:12" ht="12.75">
      <c r="A37">
        <v>2040</v>
      </c>
      <c r="B37">
        <v>-9.306</v>
      </c>
      <c r="C37">
        <v>554.249</v>
      </c>
      <c r="F37">
        <v>13.247</v>
      </c>
      <c r="G37">
        <v>19700002</v>
      </c>
      <c r="H37">
        <v>19700000</v>
      </c>
      <c r="I37">
        <v>1.407</v>
      </c>
      <c r="J37">
        <v>1.407</v>
      </c>
      <c r="K37">
        <v>78.8</v>
      </c>
      <c r="L37">
        <v>10.017</v>
      </c>
    </row>
    <row r="38" spans="1:12" ht="12.75">
      <c r="A38">
        <v>2100</v>
      </c>
      <c r="B38">
        <v>-9.316</v>
      </c>
      <c r="C38">
        <v>556.424</v>
      </c>
      <c r="F38">
        <v>13.211</v>
      </c>
      <c r="G38">
        <v>19700002</v>
      </c>
      <c r="H38">
        <v>19700000</v>
      </c>
      <c r="I38">
        <v>1.407</v>
      </c>
      <c r="J38">
        <v>1.407</v>
      </c>
      <c r="K38">
        <v>78.8</v>
      </c>
      <c r="L38">
        <v>10.017</v>
      </c>
    </row>
    <row r="39" spans="1:12" ht="12.75">
      <c r="A39">
        <v>2160</v>
      </c>
      <c r="B39">
        <v>-9.325</v>
      </c>
      <c r="C39">
        <v>558.505</v>
      </c>
      <c r="F39">
        <v>13.178</v>
      </c>
      <c r="G39">
        <v>19700002</v>
      </c>
      <c r="H39">
        <v>19700000</v>
      </c>
      <c r="I39">
        <v>1.407</v>
      </c>
      <c r="J39">
        <v>1.407</v>
      </c>
      <c r="K39">
        <v>78.8</v>
      </c>
      <c r="L39">
        <v>10.017</v>
      </c>
    </row>
    <row r="40" spans="1:12" ht="12.75">
      <c r="A40">
        <v>2220</v>
      </c>
      <c r="B40">
        <v>-9.333</v>
      </c>
      <c r="C40">
        <v>560.498</v>
      </c>
      <c r="F40">
        <v>13.146</v>
      </c>
      <c r="G40">
        <v>19700002</v>
      </c>
      <c r="H40">
        <v>19700000</v>
      </c>
      <c r="I40">
        <v>1.407</v>
      </c>
      <c r="J40">
        <v>1.407</v>
      </c>
      <c r="K40">
        <v>78.8</v>
      </c>
      <c r="L40">
        <v>10.017</v>
      </c>
    </row>
    <row r="41" spans="1:12" ht="12.75">
      <c r="A41">
        <v>2280</v>
      </c>
      <c r="B41">
        <v>-9.341</v>
      </c>
      <c r="C41">
        <v>562.405</v>
      </c>
      <c r="F41">
        <v>13.116</v>
      </c>
      <c r="G41">
        <v>19700002</v>
      </c>
      <c r="H41">
        <v>19700000</v>
      </c>
      <c r="I41">
        <v>1.407</v>
      </c>
      <c r="J41">
        <v>1.407</v>
      </c>
      <c r="K41">
        <v>78.8</v>
      </c>
      <c r="L41">
        <v>10.017</v>
      </c>
    </row>
    <row r="42" spans="1:12" ht="12.75">
      <c r="A42">
        <v>2340</v>
      </c>
      <c r="B42">
        <v>-9.349</v>
      </c>
      <c r="C42">
        <v>564.23</v>
      </c>
      <c r="F42">
        <v>13.087</v>
      </c>
      <c r="G42">
        <v>19700002</v>
      </c>
      <c r="H42">
        <v>19700000</v>
      </c>
      <c r="I42">
        <v>1.407</v>
      </c>
      <c r="J42">
        <v>1.407</v>
      </c>
      <c r="K42">
        <v>78.8</v>
      </c>
      <c r="L42">
        <v>10.017</v>
      </c>
    </row>
    <row r="43" spans="1:12" ht="12.75">
      <c r="A43">
        <v>2400</v>
      </c>
      <c r="B43">
        <v>-9.357</v>
      </c>
      <c r="C43">
        <v>565.978</v>
      </c>
      <c r="F43">
        <v>13.059</v>
      </c>
      <c r="G43">
        <v>19700002</v>
      </c>
      <c r="H43">
        <v>19700000</v>
      </c>
      <c r="I43">
        <v>1.407</v>
      </c>
      <c r="J43">
        <v>1.407</v>
      </c>
      <c r="K43">
        <v>78.8</v>
      </c>
      <c r="L43">
        <v>10.017</v>
      </c>
    </row>
    <row r="44" spans="1:12" ht="12.75">
      <c r="A44">
        <v>2460</v>
      </c>
      <c r="B44">
        <v>-9.364</v>
      </c>
      <c r="C44">
        <v>567.652</v>
      </c>
      <c r="F44">
        <v>13.033</v>
      </c>
      <c r="G44">
        <v>19700002</v>
      </c>
      <c r="H44">
        <v>19700000</v>
      </c>
      <c r="I44">
        <v>1.407</v>
      </c>
      <c r="J44">
        <v>1.407</v>
      </c>
      <c r="K44">
        <v>78.8</v>
      </c>
      <c r="L44">
        <v>10.017</v>
      </c>
    </row>
    <row r="45" spans="1:12" ht="12.75">
      <c r="A45">
        <v>2520</v>
      </c>
      <c r="B45">
        <v>-9.37</v>
      </c>
      <c r="C45">
        <v>569.256</v>
      </c>
      <c r="F45">
        <v>13.008</v>
      </c>
      <c r="G45">
        <v>19700002</v>
      </c>
      <c r="H45">
        <v>19700000</v>
      </c>
      <c r="I45">
        <v>1.407</v>
      </c>
      <c r="J45">
        <v>1.407</v>
      </c>
      <c r="K45">
        <v>78.8</v>
      </c>
      <c r="L45">
        <v>10.017</v>
      </c>
    </row>
    <row r="46" spans="1:12" ht="12.75">
      <c r="A46">
        <v>2580</v>
      </c>
      <c r="B46">
        <v>-9.377</v>
      </c>
      <c r="C46">
        <v>570.793</v>
      </c>
      <c r="F46">
        <v>12.983</v>
      </c>
      <c r="G46">
        <v>19700002</v>
      </c>
      <c r="H46">
        <v>19700000</v>
      </c>
      <c r="I46">
        <v>1.407</v>
      </c>
      <c r="J46">
        <v>1.407</v>
      </c>
      <c r="K46">
        <v>78.8</v>
      </c>
      <c r="L46">
        <v>10.017</v>
      </c>
    </row>
    <row r="47" spans="1:12" ht="12.75">
      <c r="A47">
        <v>2640</v>
      </c>
      <c r="B47">
        <v>-9.383</v>
      </c>
      <c r="C47">
        <v>572.268</v>
      </c>
      <c r="F47">
        <v>12.96</v>
      </c>
      <c r="G47">
        <v>19700002</v>
      </c>
      <c r="H47">
        <v>19700000</v>
      </c>
      <c r="I47">
        <v>1.407</v>
      </c>
      <c r="J47">
        <v>1.407</v>
      </c>
      <c r="K47">
        <v>78.8</v>
      </c>
      <c r="L47">
        <v>10.017</v>
      </c>
    </row>
    <row r="48" spans="1:12" ht="12.75">
      <c r="A48">
        <v>2700</v>
      </c>
      <c r="B48">
        <v>-9.389</v>
      </c>
      <c r="C48">
        <v>573.684</v>
      </c>
      <c r="F48">
        <v>12.938</v>
      </c>
      <c r="G48">
        <v>19700002</v>
      </c>
      <c r="H48">
        <v>19700000</v>
      </c>
      <c r="I48">
        <v>1.407</v>
      </c>
      <c r="J48">
        <v>1.407</v>
      </c>
      <c r="K48">
        <v>78.8</v>
      </c>
      <c r="L48">
        <v>10.017</v>
      </c>
    </row>
    <row r="49" spans="1:12" ht="12.75">
      <c r="A49">
        <v>2760</v>
      </c>
      <c r="B49">
        <v>-9.378</v>
      </c>
      <c r="C49">
        <v>569.79</v>
      </c>
      <c r="F49">
        <v>13.124</v>
      </c>
      <c r="G49">
        <v>19700002</v>
      </c>
      <c r="H49">
        <v>19346194</v>
      </c>
      <c r="I49">
        <v>1.407</v>
      </c>
      <c r="J49">
        <v>1.382</v>
      </c>
      <c r="K49">
        <v>77.385</v>
      </c>
      <c r="L49">
        <v>9.926</v>
      </c>
    </row>
    <row r="50" spans="1:12" ht="12.75">
      <c r="A50">
        <v>2820</v>
      </c>
      <c r="B50">
        <v>-9.341</v>
      </c>
      <c r="C50">
        <v>559.513</v>
      </c>
      <c r="F50">
        <v>13.574</v>
      </c>
      <c r="G50">
        <v>19700002</v>
      </c>
      <c r="H50">
        <v>18638579</v>
      </c>
      <c r="I50">
        <v>1.407</v>
      </c>
      <c r="J50">
        <v>1.331</v>
      </c>
      <c r="K50">
        <v>74.554</v>
      </c>
      <c r="L50">
        <v>9.743</v>
      </c>
    </row>
    <row r="51" spans="1:12" ht="12.75">
      <c r="A51">
        <v>2880</v>
      </c>
      <c r="B51">
        <v>-9.298</v>
      </c>
      <c r="C51">
        <v>548.367</v>
      </c>
      <c r="F51">
        <v>14.051</v>
      </c>
      <c r="G51">
        <v>19186910</v>
      </c>
      <c r="H51">
        <v>17930964</v>
      </c>
      <c r="I51">
        <v>1.37</v>
      </c>
      <c r="J51">
        <v>1.281</v>
      </c>
      <c r="K51">
        <v>71.724</v>
      </c>
      <c r="L51">
        <v>9.556</v>
      </c>
    </row>
    <row r="52" spans="1:12" ht="12.75">
      <c r="A52">
        <v>2940</v>
      </c>
      <c r="B52">
        <v>-9.25</v>
      </c>
      <c r="C52">
        <v>536.455</v>
      </c>
      <c r="F52">
        <v>14.554</v>
      </c>
      <c r="G52">
        <v>18479295</v>
      </c>
      <c r="H52">
        <v>17223349</v>
      </c>
      <c r="I52">
        <v>1.32</v>
      </c>
      <c r="J52">
        <v>1.23</v>
      </c>
      <c r="K52">
        <v>68.893</v>
      </c>
      <c r="L52">
        <v>9.366</v>
      </c>
    </row>
    <row r="53" spans="1:12" ht="12.75">
      <c r="A53">
        <v>3000</v>
      </c>
      <c r="B53">
        <v>-9.196</v>
      </c>
      <c r="C53">
        <v>523.847</v>
      </c>
      <c r="F53">
        <v>15.084</v>
      </c>
      <c r="G53">
        <v>17771680</v>
      </c>
      <c r="H53">
        <v>16515734</v>
      </c>
      <c r="I53">
        <v>1.269</v>
      </c>
      <c r="J53">
        <v>1.18</v>
      </c>
      <c r="K53">
        <v>66.063</v>
      </c>
      <c r="L53">
        <v>9.171</v>
      </c>
    </row>
    <row r="54" spans="1:12" ht="12.75">
      <c r="A54">
        <v>3060</v>
      </c>
      <c r="B54">
        <v>-9.136</v>
      </c>
      <c r="C54">
        <v>510.593</v>
      </c>
      <c r="F54">
        <v>15.645</v>
      </c>
      <c r="G54">
        <v>17064065</v>
      </c>
      <c r="H54">
        <v>15808119</v>
      </c>
      <c r="I54">
        <v>1.219</v>
      </c>
      <c r="J54">
        <v>1.129</v>
      </c>
      <c r="K54">
        <v>63.232</v>
      </c>
      <c r="L54">
        <v>8.973</v>
      </c>
    </row>
    <row r="55" spans="1:12" ht="12.75">
      <c r="A55">
        <v>3120</v>
      </c>
      <c r="B55">
        <v>-9.07</v>
      </c>
      <c r="C55">
        <v>496.737</v>
      </c>
      <c r="F55">
        <v>16.237</v>
      </c>
      <c r="G55">
        <v>16356450</v>
      </c>
      <c r="H55">
        <v>15100504</v>
      </c>
      <c r="I55">
        <v>1.168</v>
      </c>
      <c r="J55">
        <v>1.079</v>
      </c>
      <c r="K55">
        <v>60.402</v>
      </c>
      <c r="L55">
        <v>8.77</v>
      </c>
    </row>
    <row r="56" spans="1:12" ht="12.75">
      <c r="A56">
        <v>3180</v>
      </c>
      <c r="B56">
        <v>-8.996</v>
      </c>
      <c r="C56">
        <v>482.319</v>
      </c>
      <c r="F56">
        <v>16.862</v>
      </c>
      <c r="G56">
        <v>15648835</v>
      </c>
      <c r="H56">
        <v>14392889</v>
      </c>
      <c r="I56">
        <v>1.118</v>
      </c>
      <c r="J56">
        <v>1.028</v>
      </c>
      <c r="K56">
        <v>57.572</v>
      </c>
      <c r="L56">
        <v>8.562</v>
      </c>
    </row>
    <row r="57" spans="1:12" ht="12.75">
      <c r="A57">
        <v>3240</v>
      </c>
      <c r="B57">
        <v>-8.916</v>
      </c>
      <c r="C57">
        <v>467.374</v>
      </c>
      <c r="F57">
        <v>17.524</v>
      </c>
      <c r="G57">
        <v>14941220</v>
      </c>
      <c r="H57">
        <v>13685274</v>
      </c>
      <c r="I57">
        <v>1.067</v>
      </c>
      <c r="J57">
        <v>0.978</v>
      </c>
      <c r="K57">
        <v>54.741</v>
      </c>
      <c r="L57">
        <v>8.349</v>
      </c>
    </row>
    <row r="58" spans="1:12" ht="12.75">
      <c r="A58">
        <v>3300</v>
      </c>
      <c r="B58">
        <v>-8.827</v>
      </c>
      <c r="C58">
        <v>451.933</v>
      </c>
      <c r="F58">
        <v>18.224</v>
      </c>
      <c r="G58">
        <v>14233605</v>
      </c>
      <c r="H58">
        <v>12977659</v>
      </c>
      <c r="I58">
        <v>1.017</v>
      </c>
      <c r="J58">
        <v>0.927</v>
      </c>
      <c r="K58">
        <v>51.911</v>
      </c>
      <c r="L58">
        <v>8.13</v>
      </c>
    </row>
    <row r="59" spans="1:12" ht="12.75">
      <c r="A59">
        <v>3360</v>
      </c>
      <c r="B59">
        <v>-8.729</v>
      </c>
      <c r="C59">
        <v>436.025</v>
      </c>
      <c r="F59">
        <v>18.967</v>
      </c>
      <c r="G59">
        <v>13525990</v>
      </c>
      <c r="H59">
        <v>12270044</v>
      </c>
      <c r="I59">
        <v>0.966</v>
      </c>
      <c r="J59">
        <v>0.876</v>
      </c>
      <c r="K59">
        <v>49.08</v>
      </c>
      <c r="L59">
        <v>7.905</v>
      </c>
    </row>
    <row r="60" spans="1:12" ht="12.75">
      <c r="A60">
        <v>3420</v>
      </c>
      <c r="B60">
        <v>-8.621</v>
      </c>
      <c r="C60">
        <v>419.677</v>
      </c>
      <c r="F60">
        <v>19.755</v>
      </c>
      <c r="G60">
        <v>12818375</v>
      </c>
      <c r="H60">
        <v>11562429</v>
      </c>
      <c r="I60">
        <v>0.916</v>
      </c>
      <c r="J60">
        <v>0.826</v>
      </c>
      <c r="K60">
        <v>46.25</v>
      </c>
      <c r="L60">
        <v>7.674</v>
      </c>
    </row>
    <row r="61" spans="1:12" ht="12.75">
      <c r="A61">
        <v>3480</v>
      </c>
      <c r="B61">
        <v>-8.503</v>
      </c>
      <c r="C61">
        <v>402.912</v>
      </c>
      <c r="F61">
        <v>20.593</v>
      </c>
      <c r="G61">
        <v>12110760</v>
      </c>
      <c r="H61">
        <v>10854814</v>
      </c>
      <c r="I61">
        <v>0.865</v>
      </c>
      <c r="J61">
        <v>0.775</v>
      </c>
      <c r="K61">
        <v>43.419</v>
      </c>
      <c r="L61">
        <v>7.435</v>
      </c>
    </row>
    <row r="62" spans="1:12" ht="12.75">
      <c r="A62">
        <v>3540</v>
      </c>
      <c r="B62">
        <v>-8.374</v>
      </c>
      <c r="C62">
        <v>385.751</v>
      </c>
      <c r="F62">
        <v>21.486</v>
      </c>
      <c r="G62">
        <v>11403145</v>
      </c>
      <c r="H62">
        <v>10147199</v>
      </c>
      <c r="I62">
        <v>0.815</v>
      </c>
      <c r="J62">
        <v>0.725</v>
      </c>
      <c r="K62">
        <v>40.589</v>
      </c>
      <c r="L62">
        <v>7.189</v>
      </c>
    </row>
    <row r="63" spans="1:12" ht="12.75">
      <c r="A63">
        <v>3600</v>
      </c>
      <c r="B63">
        <v>-8.231</v>
      </c>
      <c r="C63">
        <v>368.212</v>
      </c>
      <c r="F63">
        <v>22.44</v>
      </c>
      <c r="G63">
        <v>10695530</v>
      </c>
      <c r="H63">
        <v>9439584</v>
      </c>
      <c r="I63">
        <v>0.764</v>
      </c>
      <c r="J63">
        <v>0.674</v>
      </c>
      <c r="K63">
        <v>37.758</v>
      </c>
      <c r="L63">
        <v>6.934</v>
      </c>
    </row>
    <row r="64" spans="1:12" ht="12.75">
      <c r="A64">
        <v>3660</v>
      </c>
      <c r="B64">
        <v>-8.074</v>
      </c>
      <c r="C64">
        <v>350.311</v>
      </c>
      <c r="F64">
        <v>23.459</v>
      </c>
      <c r="G64">
        <v>9987915</v>
      </c>
      <c r="H64">
        <v>8731969</v>
      </c>
      <c r="I64">
        <v>0.713</v>
      </c>
      <c r="J64">
        <v>0.624</v>
      </c>
      <c r="K64">
        <v>34.928</v>
      </c>
      <c r="L64">
        <v>6.669</v>
      </c>
    </row>
    <row r="65" spans="1:12" ht="12.75">
      <c r="A65">
        <v>3720</v>
      </c>
      <c r="B65">
        <v>-7.901</v>
      </c>
      <c r="C65">
        <v>332.062</v>
      </c>
      <c r="F65">
        <v>24.553</v>
      </c>
      <c r="G65">
        <v>9280300</v>
      </c>
      <c r="H65">
        <v>8024354</v>
      </c>
      <c r="I65">
        <v>0.663</v>
      </c>
      <c r="J65">
        <v>0.573</v>
      </c>
      <c r="K65">
        <v>32.097</v>
      </c>
      <c r="L65">
        <v>6.393</v>
      </c>
    </row>
    <row r="66" spans="1:12" ht="12.75">
      <c r="A66">
        <v>3780</v>
      </c>
      <c r="B66">
        <v>-7.71</v>
      </c>
      <c r="C66">
        <v>313.474</v>
      </c>
      <c r="F66">
        <v>25.729</v>
      </c>
      <c r="G66">
        <v>8572685</v>
      </c>
      <c r="H66">
        <v>7316739</v>
      </c>
      <c r="I66">
        <v>0.612</v>
      </c>
      <c r="J66">
        <v>0.523</v>
      </c>
      <c r="K66">
        <v>29.267</v>
      </c>
      <c r="L66">
        <v>6.104</v>
      </c>
    </row>
    <row r="67" spans="1:12" ht="12.75">
      <c r="A67">
        <v>3840</v>
      </c>
      <c r="B67">
        <v>-7.499</v>
      </c>
      <c r="C67">
        <v>294.554</v>
      </c>
      <c r="F67">
        <v>26.998</v>
      </c>
      <c r="G67">
        <v>7865070</v>
      </c>
      <c r="H67">
        <v>6609124</v>
      </c>
      <c r="I67">
        <v>0.562</v>
      </c>
      <c r="J67">
        <v>0.472</v>
      </c>
      <c r="K67">
        <v>26.436</v>
      </c>
      <c r="L67">
        <v>5.802</v>
      </c>
    </row>
    <row r="68" spans="1:12" ht="12.75">
      <c r="A68">
        <v>3900</v>
      </c>
      <c r="B68">
        <v>-7.264</v>
      </c>
      <c r="C68">
        <v>275.307</v>
      </c>
      <c r="F68">
        <v>28.372</v>
      </c>
      <c r="G68">
        <v>7157455</v>
      </c>
      <c r="H68">
        <v>5901509</v>
      </c>
      <c r="I68">
        <v>0.511</v>
      </c>
      <c r="J68">
        <v>0.422</v>
      </c>
      <c r="K68">
        <v>23.606</v>
      </c>
      <c r="L68">
        <v>5.482</v>
      </c>
    </row>
    <row r="69" spans="1:12" ht="12.75">
      <c r="A69">
        <v>3960</v>
      </c>
      <c r="B69">
        <v>-7.003</v>
      </c>
      <c r="C69">
        <v>255.729</v>
      </c>
      <c r="F69">
        <v>29.866</v>
      </c>
      <c r="G69">
        <v>6449840</v>
      </c>
      <c r="H69">
        <v>5193894</v>
      </c>
      <c r="I69">
        <v>0.461</v>
      </c>
      <c r="J69">
        <v>0.371</v>
      </c>
      <c r="K69">
        <v>20.776</v>
      </c>
      <c r="L69">
        <v>5.143</v>
      </c>
    </row>
    <row r="70" spans="1:12" ht="12.75">
      <c r="A70">
        <v>4020</v>
      </c>
      <c r="B70">
        <v>-6.711</v>
      </c>
      <c r="C70">
        <v>235.811</v>
      </c>
      <c r="F70">
        <v>31.499</v>
      </c>
      <c r="G70">
        <v>5742225</v>
      </c>
      <c r="H70">
        <v>4486279</v>
      </c>
      <c r="I70">
        <v>0.41</v>
      </c>
      <c r="J70">
        <v>0.32</v>
      </c>
      <c r="K70">
        <v>17.945</v>
      </c>
      <c r="L70">
        <v>4.78</v>
      </c>
    </row>
    <row r="71" spans="1:12" ht="12.75">
      <c r="A71">
        <v>4080</v>
      </c>
      <c r="B71">
        <v>-6.382</v>
      </c>
      <c r="C71">
        <v>215.537</v>
      </c>
      <c r="F71">
        <v>33.293</v>
      </c>
      <c r="G71">
        <v>5034610</v>
      </c>
      <c r="H71">
        <v>3778664</v>
      </c>
      <c r="I71">
        <v>0.36</v>
      </c>
      <c r="J71">
        <v>0.27</v>
      </c>
      <c r="K71">
        <v>15.115</v>
      </c>
      <c r="L71">
        <v>4.387</v>
      </c>
    </row>
    <row r="72" spans="1:12" ht="12.75">
      <c r="A72">
        <v>4140</v>
      </c>
      <c r="B72">
        <v>-6.011</v>
      </c>
      <c r="C72">
        <v>194.874</v>
      </c>
      <c r="F72">
        <v>35.28</v>
      </c>
      <c r="G72">
        <v>4326995</v>
      </c>
      <c r="H72">
        <v>3071049</v>
      </c>
      <c r="I72">
        <v>0.309</v>
      </c>
      <c r="J72">
        <v>0.219</v>
      </c>
      <c r="K72">
        <v>12.284</v>
      </c>
      <c r="L72">
        <v>3.955</v>
      </c>
    </row>
    <row r="73" spans="1:12" ht="12.75">
      <c r="A73">
        <v>4200</v>
      </c>
      <c r="B73">
        <v>-5.588</v>
      </c>
      <c r="C73">
        <v>173.771</v>
      </c>
      <c r="F73">
        <v>37.498</v>
      </c>
      <c r="G73">
        <v>3619380</v>
      </c>
      <c r="H73">
        <v>2363434</v>
      </c>
      <c r="I73">
        <v>0.259</v>
      </c>
      <c r="J73">
        <v>0.169</v>
      </c>
      <c r="K73">
        <v>9.454</v>
      </c>
      <c r="L73">
        <v>3.469</v>
      </c>
    </row>
    <row r="74" spans="1:12" ht="12.75">
      <c r="A74">
        <v>4260</v>
      </c>
      <c r="B74">
        <v>-5.102</v>
      </c>
      <c r="C74">
        <v>152.144</v>
      </c>
      <c r="F74">
        <v>40.005</v>
      </c>
      <c r="G74">
        <v>2911765</v>
      </c>
      <c r="H74">
        <v>1655819</v>
      </c>
      <c r="I74">
        <v>0.208</v>
      </c>
      <c r="J74">
        <v>0.118</v>
      </c>
      <c r="K74">
        <v>6.623</v>
      </c>
      <c r="L74">
        <v>2.904</v>
      </c>
    </row>
    <row r="75" spans="1:12" ht="12.75">
      <c r="A75">
        <v>4320</v>
      </c>
      <c r="B75">
        <v>-4.534</v>
      </c>
      <c r="C75">
        <v>129.857</v>
      </c>
      <c r="F75">
        <v>42.883</v>
      </c>
      <c r="G75">
        <v>2204150</v>
      </c>
      <c r="H75">
        <v>948204</v>
      </c>
      <c r="I75">
        <v>0.157</v>
      </c>
      <c r="J75">
        <v>0.068</v>
      </c>
      <c r="K75">
        <v>3.793</v>
      </c>
      <c r="L75">
        <v>2.198</v>
      </c>
    </row>
    <row r="76" spans="1:12" ht="12.75">
      <c r="A76">
        <v>4380</v>
      </c>
      <c r="B76">
        <v>-3.858</v>
      </c>
      <c r="C76">
        <v>106.671</v>
      </c>
      <c r="F76">
        <v>46.265</v>
      </c>
      <c r="G76">
        <v>1496535</v>
      </c>
      <c r="H76">
        <v>240589</v>
      </c>
      <c r="I76">
        <v>0.107</v>
      </c>
      <c r="J76">
        <v>0.017</v>
      </c>
      <c r="K76">
        <v>0.962</v>
      </c>
      <c r="L76">
        <v>1.107</v>
      </c>
    </row>
    <row r="77" spans="1:12" ht="12.75">
      <c r="A77">
        <v>4440</v>
      </c>
      <c r="B77">
        <v>-3.444</v>
      </c>
      <c r="C77">
        <v>94.255</v>
      </c>
      <c r="F77">
        <v>48.315</v>
      </c>
      <c r="G77">
        <v>788920</v>
      </c>
      <c r="H77">
        <v>0</v>
      </c>
      <c r="I77">
        <v>0.056</v>
      </c>
      <c r="J77">
        <v>0</v>
      </c>
      <c r="K77">
        <v>0</v>
      </c>
      <c r="L77">
        <v>0</v>
      </c>
    </row>
    <row r="78" spans="1:12" ht="12.75">
      <c r="A78">
        <v>4500</v>
      </c>
      <c r="B78">
        <v>-3.336</v>
      </c>
      <c r="C78">
        <v>91.109</v>
      </c>
      <c r="F78">
        <v>48.75</v>
      </c>
      <c r="G78">
        <v>81305</v>
      </c>
      <c r="H78">
        <v>0</v>
      </c>
      <c r="I78">
        <v>0.006</v>
      </c>
      <c r="J78">
        <v>0</v>
      </c>
      <c r="K78">
        <v>0</v>
      </c>
      <c r="L78">
        <v>0</v>
      </c>
    </row>
    <row r="79" spans="1:12" ht="12.75">
      <c r="A79">
        <v>4560</v>
      </c>
      <c r="B79">
        <v>-3.238</v>
      </c>
      <c r="C79">
        <v>88.321</v>
      </c>
      <c r="F79">
        <v>49.126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</row>
    <row r="80" spans="1:12" ht="12.75">
      <c r="A80">
        <v>4620</v>
      </c>
      <c r="B80">
        <v>-3.149</v>
      </c>
      <c r="C80">
        <v>85.812</v>
      </c>
      <c r="F80">
        <v>49.47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</row>
    <row r="81" spans="1:12" ht="12.75">
      <c r="A81">
        <v>4680</v>
      </c>
      <c r="B81">
        <v>-3.067</v>
      </c>
      <c r="C81">
        <v>83.533</v>
      </c>
      <c r="F81">
        <v>49.787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</row>
    <row r="82" spans="1:12" ht="12.75">
      <c r="A82">
        <v>4740</v>
      </c>
      <c r="B82">
        <v>-2.99</v>
      </c>
      <c r="C82">
        <v>81.45</v>
      </c>
      <c r="F82">
        <v>50.08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</row>
    <row r="83" spans="1:12" ht="12.75">
      <c r="A83">
        <v>4800</v>
      </c>
      <c r="B83">
        <v>-2.919</v>
      </c>
      <c r="C83">
        <v>79.536</v>
      </c>
      <c r="F83">
        <v>50.352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</row>
    <row r="84" spans="1:12" ht="12.75">
      <c r="A84">
        <v>4860</v>
      </c>
      <c r="B84">
        <v>-2.853</v>
      </c>
      <c r="C84">
        <v>77.771</v>
      </c>
      <c r="F84">
        <v>50.606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</row>
    <row r="85" spans="1:12" ht="12.75">
      <c r="A85">
        <v>4920</v>
      </c>
      <c r="B85">
        <v>-2.791</v>
      </c>
      <c r="C85">
        <v>76.136</v>
      </c>
      <c r="F85">
        <v>50.843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</row>
    <row r="86" spans="1:12" ht="12.75">
      <c r="A86">
        <v>4980</v>
      </c>
      <c r="B86">
        <v>-2.733</v>
      </c>
      <c r="C86">
        <v>74.618</v>
      </c>
      <c r="F86">
        <v>51.065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</row>
    <row r="87" spans="1:12" ht="12.75">
      <c r="A87">
        <v>5040</v>
      </c>
      <c r="B87">
        <v>-2.678</v>
      </c>
      <c r="C87">
        <v>73.204</v>
      </c>
      <c r="F87">
        <v>51.274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</row>
    <row r="88" spans="1:12" ht="12.75">
      <c r="A88">
        <v>5100</v>
      </c>
      <c r="B88">
        <v>-2.627</v>
      </c>
      <c r="C88">
        <v>71.883</v>
      </c>
      <c r="F88">
        <v>51.47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</row>
    <row r="89" spans="1:12" ht="12.75">
      <c r="A89">
        <v>5160</v>
      </c>
      <c r="B89">
        <v>-2.578</v>
      </c>
      <c r="C89">
        <v>70.647</v>
      </c>
      <c r="F89">
        <v>51.656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</row>
    <row r="90" spans="1:12" ht="12.75">
      <c r="A90">
        <v>5220</v>
      </c>
      <c r="B90">
        <v>-2.532</v>
      </c>
      <c r="C90">
        <v>69.486</v>
      </c>
      <c r="F90">
        <v>51.831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</row>
    <row r="91" spans="1:12" ht="12.75">
      <c r="A91">
        <v>5280</v>
      </c>
      <c r="B91">
        <v>-2.488</v>
      </c>
      <c r="C91">
        <v>68.394</v>
      </c>
      <c r="F91">
        <v>51.997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</row>
    <row r="92" spans="1:12" ht="12.75">
      <c r="A92">
        <v>5340</v>
      </c>
      <c r="B92">
        <v>-2.446</v>
      </c>
      <c r="C92">
        <v>67.365</v>
      </c>
      <c r="F92">
        <v>52.154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</row>
    <row r="93" spans="1:12" ht="12.75">
      <c r="A93">
        <v>5400</v>
      </c>
      <c r="B93">
        <v>-2.407</v>
      </c>
      <c r="C93">
        <v>66.394</v>
      </c>
      <c r="F93">
        <v>52.304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</row>
    <row r="94" spans="1:12" ht="12.75">
      <c r="A94">
        <v>5460</v>
      </c>
      <c r="B94">
        <v>-2.369</v>
      </c>
      <c r="C94">
        <v>65.474</v>
      </c>
      <c r="F94">
        <v>52.446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</row>
    <row r="95" spans="1:12" ht="12.75">
      <c r="A95">
        <v>5520</v>
      </c>
      <c r="B95">
        <v>-2.334</v>
      </c>
      <c r="C95">
        <v>64.603</v>
      </c>
      <c r="F95">
        <v>52.581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</row>
    <row r="96" spans="1:12" ht="12.75">
      <c r="A96">
        <v>5580</v>
      </c>
      <c r="B96">
        <v>-2.299</v>
      </c>
      <c r="C96">
        <v>63.775</v>
      </c>
      <c r="F96">
        <v>52.711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</row>
    <row r="97" spans="1:12" ht="12.75">
      <c r="A97">
        <v>5640</v>
      </c>
      <c r="B97">
        <v>-2.267</v>
      </c>
      <c r="C97">
        <v>62.989</v>
      </c>
      <c r="F97">
        <v>52.834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</row>
    <row r="98" spans="1:12" ht="12.75">
      <c r="A98">
        <v>5700</v>
      </c>
      <c r="B98">
        <v>-2.235</v>
      </c>
      <c r="C98">
        <v>62.239</v>
      </c>
      <c r="F98">
        <v>52.952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</row>
    <row r="99" spans="1:12" ht="12.75">
      <c r="A99">
        <v>5760</v>
      </c>
      <c r="B99">
        <v>-2.205</v>
      </c>
      <c r="C99">
        <v>61.524</v>
      </c>
      <c r="F99">
        <v>53.066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</row>
    <row r="100" spans="1:12" ht="12.75">
      <c r="A100">
        <v>5820</v>
      </c>
      <c r="B100">
        <v>-2.177</v>
      </c>
      <c r="C100">
        <v>60.841</v>
      </c>
      <c r="F100">
        <v>53.174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</row>
    <row r="101" spans="1:12" ht="12.75">
      <c r="A101">
        <v>5880</v>
      </c>
      <c r="B101">
        <v>-2.149</v>
      </c>
      <c r="C101">
        <v>60.188</v>
      </c>
      <c r="F101">
        <v>53.279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</row>
    <row r="102" spans="1:12" ht="12.75">
      <c r="A102">
        <v>5940</v>
      </c>
      <c r="B102">
        <v>-2.122</v>
      </c>
      <c r="C102">
        <v>59.563</v>
      </c>
      <c r="F102">
        <v>53.379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</row>
    <row r="103" spans="1:12" ht="12.75">
      <c r="A103">
        <v>6000</v>
      </c>
      <c r="B103">
        <v>-2.097</v>
      </c>
      <c r="C103">
        <v>58.963</v>
      </c>
      <c r="F103">
        <v>53.476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</row>
    <row r="104" spans="1:12" ht="12.75">
      <c r="A104">
        <v>6060</v>
      </c>
      <c r="B104">
        <v>-2.072</v>
      </c>
      <c r="C104">
        <v>58.387</v>
      </c>
      <c r="F104">
        <v>53.569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</row>
    <row r="105" spans="1:12" ht="12.75">
      <c r="A105">
        <v>6120</v>
      </c>
      <c r="B105">
        <v>-2.048</v>
      </c>
      <c r="C105">
        <v>57.833</v>
      </c>
      <c r="F105">
        <v>53.658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</row>
    <row r="106" spans="1:12" ht="12.75">
      <c r="A106">
        <v>6180</v>
      </c>
      <c r="B106">
        <v>-2.025</v>
      </c>
      <c r="C106">
        <v>57.3</v>
      </c>
      <c r="F106">
        <v>53.745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</row>
    <row r="107" spans="1:12" ht="12.75">
      <c r="A107">
        <v>6240</v>
      </c>
      <c r="B107">
        <v>-2.003</v>
      </c>
      <c r="C107">
        <v>56.786</v>
      </c>
      <c r="F107">
        <v>53.829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</row>
    <row r="108" spans="1:12" ht="12.75">
      <c r="A108">
        <v>6300</v>
      </c>
      <c r="B108">
        <v>-1.981</v>
      </c>
      <c r="C108">
        <v>56.291</v>
      </c>
      <c r="F108">
        <v>53.91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</row>
    <row r="109" spans="1:12" ht="12.75">
      <c r="A109">
        <v>6360</v>
      </c>
      <c r="B109">
        <v>-1.96</v>
      </c>
      <c r="C109">
        <v>55.813</v>
      </c>
      <c r="F109">
        <v>53.988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</row>
    <row r="110" spans="1:12" ht="12.75">
      <c r="A110">
        <v>6420</v>
      </c>
      <c r="B110">
        <v>-1.94</v>
      </c>
      <c r="C110">
        <v>55.352</v>
      </c>
      <c r="F110">
        <v>54.064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</row>
    <row r="111" spans="1:12" ht="12.75">
      <c r="A111">
        <v>6480</v>
      </c>
      <c r="B111">
        <v>-1.92</v>
      </c>
      <c r="C111">
        <v>54.905</v>
      </c>
      <c r="F111">
        <v>54.138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</row>
    <row r="112" spans="1:12" ht="12.75">
      <c r="A112">
        <v>6540</v>
      </c>
      <c r="B112">
        <v>-1.901</v>
      </c>
      <c r="C112">
        <v>54.473</v>
      </c>
      <c r="F112">
        <v>54.209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</row>
    <row r="113" spans="1:12" ht="12.75">
      <c r="A113">
        <v>6600</v>
      </c>
      <c r="B113">
        <v>-1.883</v>
      </c>
      <c r="C113">
        <v>54.054</v>
      </c>
      <c r="F113">
        <v>54.279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</row>
    <row r="114" spans="1:12" ht="12.75">
      <c r="A114">
        <v>6660</v>
      </c>
      <c r="B114">
        <v>-1.865</v>
      </c>
      <c r="C114">
        <v>53.648</v>
      </c>
      <c r="F114">
        <v>54.346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</row>
    <row r="115" spans="1:12" ht="12.75">
      <c r="A115">
        <v>6720</v>
      </c>
      <c r="B115">
        <v>-1.847</v>
      </c>
      <c r="C115">
        <v>53.254</v>
      </c>
      <c r="F115">
        <v>54.412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</row>
    <row r="116" spans="1:12" ht="12.75">
      <c r="A116">
        <v>6780</v>
      </c>
      <c r="B116">
        <v>-1.83</v>
      </c>
      <c r="C116">
        <v>52.871</v>
      </c>
      <c r="F116">
        <v>54.476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</row>
    <row r="117" spans="1:12" ht="12.75">
      <c r="A117">
        <v>6840</v>
      </c>
      <c r="B117">
        <v>-1.814</v>
      </c>
      <c r="C117">
        <v>52.5</v>
      </c>
      <c r="F117">
        <v>54.538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</row>
    <row r="118" spans="1:12" ht="12.75">
      <c r="A118">
        <v>6900</v>
      </c>
      <c r="B118">
        <v>-1.797</v>
      </c>
      <c r="C118">
        <v>52.138</v>
      </c>
      <c r="F118">
        <v>54.599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</row>
    <row r="119" spans="1:12" ht="12.75">
      <c r="A119">
        <v>6960</v>
      </c>
      <c r="B119">
        <v>-1.782</v>
      </c>
      <c r="C119">
        <v>51.786</v>
      </c>
      <c r="F119">
        <v>54.658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</row>
    <row r="120" spans="1:12" ht="12.75">
      <c r="A120">
        <v>7020</v>
      </c>
      <c r="B120">
        <v>-1.766</v>
      </c>
      <c r="C120">
        <v>51.444</v>
      </c>
      <c r="F120">
        <v>54.716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</row>
    <row r="121" spans="1:12" ht="12.75">
      <c r="A121">
        <v>7080</v>
      </c>
      <c r="B121">
        <v>-1.751</v>
      </c>
      <c r="C121">
        <v>51.11</v>
      </c>
      <c r="F121">
        <v>54.772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</row>
    <row r="122" spans="1:12" ht="12.75">
      <c r="A122">
        <v>7140</v>
      </c>
      <c r="B122">
        <v>-1.736</v>
      </c>
      <c r="C122">
        <v>50.785</v>
      </c>
      <c r="F122">
        <v>54.827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</row>
    <row r="123" spans="1:12" ht="12.75">
      <c r="A123">
        <v>7200</v>
      </c>
      <c r="B123">
        <v>-1.722</v>
      </c>
      <c r="C123">
        <v>50.468</v>
      </c>
      <c r="F123">
        <v>54.881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00390625" style="25" customWidth="1"/>
    <col min="2" max="2" width="6.57421875" style="25" bestFit="1" customWidth="1"/>
    <col min="3" max="3" width="8.00390625" style="25" bestFit="1" customWidth="1"/>
    <col min="4" max="4" width="7.00390625" style="25" bestFit="1" customWidth="1"/>
    <col min="5" max="5" width="6.00390625" style="25" bestFit="1" customWidth="1"/>
    <col min="6" max="6" width="7.00390625" style="25" bestFit="1" customWidth="1"/>
    <col min="7" max="7" width="8.421875" style="25" bestFit="1" customWidth="1"/>
    <col min="8" max="8" width="8.00390625" style="25" bestFit="1" customWidth="1"/>
    <col min="9" max="9" width="6.57421875" style="25" bestFit="1" customWidth="1"/>
    <col min="10" max="10" width="6.00390625" style="25" bestFit="1" customWidth="1"/>
    <col min="11" max="11" width="8.00390625" style="25" bestFit="1" customWidth="1"/>
    <col min="12" max="12" width="8.421875" style="25" bestFit="1" customWidth="1"/>
    <col min="13" max="13" width="8.28125" style="25" bestFit="1" customWidth="1"/>
    <col min="14" max="14" width="6.421875" style="25" bestFit="1" customWidth="1"/>
    <col min="15" max="16384" width="9.140625" style="25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3"/>
  <sheetViews>
    <sheetView workbookViewId="0" topLeftCell="A1">
      <selection activeCell="H1" sqref="H1:H16384"/>
    </sheetView>
  </sheetViews>
  <sheetFormatPr defaultColWidth="9.140625" defaultRowHeight="12.75"/>
  <cols>
    <col min="1" max="1" width="5.00390625" style="0" bestFit="1" customWidth="1"/>
    <col min="2" max="2" width="6.57421875" style="0" bestFit="1" customWidth="1"/>
    <col min="3" max="3" width="8.00390625" style="0" bestFit="1" customWidth="1"/>
    <col min="4" max="4" width="7.00390625" style="0" bestFit="1" customWidth="1"/>
    <col min="5" max="5" width="6.00390625" style="0" bestFit="1" customWidth="1"/>
    <col min="6" max="6" width="7.00390625" style="0" bestFit="1" customWidth="1"/>
    <col min="7" max="8" width="9.00390625" style="0" bestFit="1" customWidth="1"/>
    <col min="9" max="9" width="6.57421875" style="0" bestFit="1" customWidth="1"/>
    <col min="10" max="10" width="6.00390625" style="0" bestFit="1" customWidth="1"/>
    <col min="11" max="11" width="8.00390625" style="0" bestFit="1" customWidth="1"/>
    <col min="12" max="12" width="8.421875" style="0" bestFit="1" customWidth="1"/>
    <col min="13" max="13" width="8.28125" style="0" bestFit="1" customWidth="1"/>
    <col min="14" max="14" width="6.421875" style="0" bestFit="1" customWidth="1"/>
  </cols>
  <sheetData>
    <row r="1" spans="1:1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ht="12.75">
      <c r="A2" t="s">
        <v>14</v>
      </c>
      <c r="B2" t="s">
        <v>15</v>
      </c>
      <c r="C2" t="s">
        <v>16</v>
      </c>
      <c r="D2" t="s">
        <v>16</v>
      </c>
      <c r="E2" t="s">
        <v>17</v>
      </c>
      <c r="F2" t="s">
        <v>18</v>
      </c>
      <c r="G2" t="s">
        <v>19</v>
      </c>
      <c r="H2" t="s">
        <v>19</v>
      </c>
      <c r="I2" t="s">
        <v>20</v>
      </c>
      <c r="J2" t="s">
        <v>20</v>
      </c>
      <c r="K2" t="s">
        <v>21</v>
      </c>
      <c r="L2" t="s">
        <v>17</v>
      </c>
      <c r="M2" t="s">
        <v>17</v>
      </c>
      <c r="N2" t="s">
        <v>17</v>
      </c>
    </row>
    <row r="3" spans="1:14" ht="12.75">
      <c r="A3">
        <v>0</v>
      </c>
      <c r="B3">
        <v>0</v>
      </c>
      <c r="C3">
        <v>20</v>
      </c>
      <c r="D3">
        <v>20</v>
      </c>
      <c r="E3">
        <v>2.55</v>
      </c>
      <c r="F3">
        <v>60.59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</row>
    <row r="4" spans="1:14" ht="12.75">
      <c r="A4">
        <v>60</v>
      </c>
      <c r="B4">
        <v>-0.042</v>
      </c>
      <c r="C4">
        <v>22.176</v>
      </c>
      <c r="D4">
        <v>19.732</v>
      </c>
      <c r="E4">
        <v>2.324</v>
      </c>
      <c r="F4">
        <v>60.552</v>
      </c>
      <c r="G4">
        <v>14000</v>
      </c>
      <c r="H4">
        <v>14000</v>
      </c>
      <c r="I4">
        <v>0.001</v>
      </c>
      <c r="J4">
        <v>0.001</v>
      </c>
      <c r="K4">
        <v>0.148</v>
      </c>
      <c r="L4">
        <v>0.434</v>
      </c>
      <c r="M4">
        <v>0</v>
      </c>
      <c r="N4">
        <v>0</v>
      </c>
    </row>
    <row r="5" spans="1:14" ht="12.75">
      <c r="A5">
        <v>120</v>
      </c>
      <c r="B5">
        <v>-0.048</v>
      </c>
      <c r="C5">
        <v>30.404</v>
      </c>
      <c r="D5">
        <v>19.767</v>
      </c>
      <c r="E5">
        <v>2.148</v>
      </c>
      <c r="F5">
        <v>59.978</v>
      </c>
      <c r="G5">
        <v>84000</v>
      </c>
      <c r="H5">
        <v>84000</v>
      </c>
      <c r="I5">
        <v>0.006</v>
      </c>
      <c r="J5">
        <v>0.006</v>
      </c>
      <c r="K5">
        <v>0.667</v>
      </c>
      <c r="L5">
        <v>0.922</v>
      </c>
      <c r="M5">
        <v>0</v>
      </c>
      <c r="N5">
        <v>0</v>
      </c>
    </row>
    <row r="6" spans="1:14" ht="12.75">
      <c r="A6">
        <v>180</v>
      </c>
      <c r="B6">
        <v>-0.066</v>
      </c>
      <c r="C6">
        <v>42.024</v>
      </c>
      <c r="D6">
        <v>19.988</v>
      </c>
      <c r="E6">
        <v>2.108</v>
      </c>
      <c r="F6">
        <v>58.943</v>
      </c>
      <c r="G6">
        <v>196000</v>
      </c>
      <c r="H6">
        <v>196000</v>
      </c>
      <c r="I6">
        <v>0.014</v>
      </c>
      <c r="J6">
        <v>0.014</v>
      </c>
      <c r="K6">
        <v>1.407</v>
      </c>
      <c r="L6">
        <v>1.338</v>
      </c>
      <c r="M6">
        <v>0</v>
      </c>
      <c r="N6">
        <v>0</v>
      </c>
    </row>
    <row r="7" spans="1:14" ht="12.75">
      <c r="A7">
        <v>240</v>
      </c>
      <c r="B7">
        <v>-0.096</v>
      </c>
      <c r="C7">
        <v>54.999</v>
      </c>
      <c r="D7">
        <v>20.405</v>
      </c>
      <c r="E7">
        <v>2.075</v>
      </c>
      <c r="F7">
        <v>57.585</v>
      </c>
      <c r="G7">
        <v>350000</v>
      </c>
      <c r="H7">
        <v>350000</v>
      </c>
      <c r="I7">
        <v>0.025</v>
      </c>
      <c r="J7">
        <v>0.025</v>
      </c>
      <c r="K7">
        <v>2.592</v>
      </c>
      <c r="L7">
        <v>1.817</v>
      </c>
      <c r="M7">
        <v>0</v>
      </c>
      <c r="N7">
        <v>0</v>
      </c>
    </row>
    <row r="8" spans="1:14" ht="12.75">
      <c r="A8">
        <v>300</v>
      </c>
      <c r="B8">
        <v>-0.138</v>
      </c>
      <c r="C8">
        <v>69.339</v>
      </c>
      <c r="D8">
        <v>21.008</v>
      </c>
      <c r="E8">
        <v>2.049</v>
      </c>
      <c r="F8">
        <v>56.075</v>
      </c>
      <c r="G8">
        <v>546000</v>
      </c>
      <c r="H8">
        <v>546000</v>
      </c>
      <c r="I8">
        <v>0.039</v>
      </c>
      <c r="J8">
        <v>0.039</v>
      </c>
      <c r="K8">
        <v>3.999</v>
      </c>
      <c r="L8">
        <v>2.256</v>
      </c>
      <c r="M8">
        <v>0</v>
      </c>
      <c r="N8">
        <v>0</v>
      </c>
    </row>
    <row r="9" spans="1:14" ht="12.75">
      <c r="A9">
        <v>360</v>
      </c>
      <c r="B9">
        <v>-0.189</v>
      </c>
      <c r="C9">
        <v>84.435</v>
      </c>
      <c r="D9">
        <v>21.782</v>
      </c>
      <c r="E9">
        <v>2.023</v>
      </c>
      <c r="F9">
        <v>54.52</v>
      </c>
      <c r="G9">
        <v>784000</v>
      </c>
      <c r="H9">
        <v>784000</v>
      </c>
      <c r="I9">
        <v>0.056</v>
      </c>
      <c r="J9">
        <v>0.056</v>
      </c>
      <c r="K9">
        <v>5.777</v>
      </c>
      <c r="L9">
        <v>2.712</v>
      </c>
      <c r="M9">
        <v>0</v>
      </c>
      <c r="N9">
        <v>0</v>
      </c>
    </row>
    <row r="10" spans="1:14" ht="12.75">
      <c r="A10">
        <v>420</v>
      </c>
      <c r="B10">
        <v>-0.25</v>
      </c>
      <c r="C10">
        <v>100.282</v>
      </c>
      <c r="D10">
        <v>22.709</v>
      </c>
      <c r="E10">
        <v>1.998</v>
      </c>
      <c r="F10">
        <v>52.97</v>
      </c>
      <c r="G10">
        <v>1064000</v>
      </c>
      <c r="H10">
        <v>1064000</v>
      </c>
      <c r="I10">
        <v>0.076</v>
      </c>
      <c r="J10">
        <v>0.076</v>
      </c>
      <c r="K10">
        <v>7.85</v>
      </c>
      <c r="L10">
        <v>3.161</v>
      </c>
      <c r="M10">
        <v>0</v>
      </c>
      <c r="N10">
        <v>0</v>
      </c>
    </row>
    <row r="11" spans="1:14" ht="12.75">
      <c r="A11">
        <v>480</v>
      </c>
      <c r="B11">
        <v>-0.319</v>
      </c>
      <c r="C11">
        <v>116.774</v>
      </c>
      <c r="D11">
        <v>23.783</v>
      </c>
      <c r="E11">
        <v>1.973</v>
      </c>
      <c r="F11">
        <v>51.426</v>
      </c>
      <c r="G11">
        <v>1386000</v>
      </c>
      <c r="H11">
        <v>1386000</v>
      </c>
      <c r="I11">
        <v>0.099</v>
      </c>
      <c r="J11">
        <v>0.099</v>
      </c>
      <c r="K11">
        <v>10.22</v>
      </c>
      <c r="L11">
        <v>3.607</v>
      </c>
      <c r="M11">
        <v>0</v>
      </c>
      <c r="N11">
        <v>0</v>
      </c>
    </row>
    <row r="12" spans="1:14" ht="12.75">
      <c r="A12">
        <v>540</v>
      </c>
      <c r="B12">
        <v>-0.395</v>
      </c>
      <c r="C12">
        <v>133.672</v>
      </c>
      <c r="D12">
        <v>24.99</v>
      </c>
      <c r="E12">
        <v>1.949</v>
      </c>
      <c r="F12">
        <v>49.883</v>
      </c>
      <c r="G12">
        <v>1750000</v>
      </c>
      <c r="H12">
        <v>1750000</v>
      </c>
      <c r="I12">
        <v>0.125</v>
      </c>
      <c r="J12">
        <v>0.125</v>
      </c>
      <c r="K12">
        <v>12.961</v>
      </c>
      <c r="L12">
        <v>4.062</v>
      </c>
      <c r="M12">
        <v>0</v>
      </c>
      <c r="N12">
        <v>0</v>
      </c>
    </row>
    <row r="13" spans="1:14" ht="12.75">
      <c r="A13">
        <v>600</v>
      </c>
      <c r="B13">
        <v>-0.477</v>
      </c>
      <c r="C13">
        <v>151.068</v>
      </c>
      <c r="D13">
        <v>26.324</v>
      </c>
      <c r="E13">
        <v>1.924</v>
      </c>
      <c r="F13">
        <v>48.336</v>
      </c>
      <c r="G13">
        <v>2156000</v>
      </c>
      <c r="H13">
        <v>2156000</v>
      </c>
      <c r="I13">
        <v>0.154</v>
      </c>
      <c r="J13">
        <v>0.154</v>
      </c>
      <c r="K13">
        <v>15.997</v>
      </c>
      <c r="L13">
        <v>4.513</v>
      </c>
      <c r="M13">
        <v>0</v>
      </c>
      <c r="N13">
        <v>0</v>
      </c>
    </row>
    <row r="14" spans="1:14" ht="12.75">
      <c r="A14">
        <v>660</v>
      </c>
      <c r="B14">
        <v>-0.566</v>
      </c>
      <c r="C14">
        <v>168.92</v>
      </c>
      <c r="D14">
        <v>27.789</v>
      </c>
      <c r="E14">
        <v>1.901</v>
      </c>
      <c r="F14">
        <v>46.784</v>
      </c>
      <c r="G14">
        <v>2604000</v>
      </c>
      <c r="H14">
        <v>2604000</v>
      </c>
      <c r="I14">
        <v>0.186</v>
      </c>
      <c r="J14">
        <v>0.186</v>
      </c>
      <c r="K14">
        <v>19.33</v>
      </c>
      <c r="L14">
        <v>4.961</v>
      </c>
      <c r="M14">
        <v>0</v>
      </c>
      <c r="N14">
        <v>0</v>
      </c>
    </row>
    <row r="15" spans="1:12" ht="12.75">
      <c r="A15">
        <v>720</v>
      </c>
      <c r="B15">
        <v>-4.53</v>
      </c>
      <c r="C15">
        <v>130.746</v>
      </c>
      <c r="F15">
        <v>40.215</v>
      </c>
      <c r="G15">
        <v>3108000</v>
      </c>
      <c r="H15">
        <v>3108000</v>
      </c>
      <c r="I15">
        <v>0.222</v>
      </c>
      <c r="J15">
        <v>0.222</v>
      </c>
      <c r="K15">
        <v>23.033</v>
      </c>
      <c r="L15">
        <v>5.415</v>
      </c>
    </row>
    <row r="16" spans="1:12" ht="12.75">
      <c r="A16">
        <v>780</v>
      </c>
      <c r="B16">
        <v>-4.923</v>
      </c>
      <c r="C16">
        <v>145.966</v>
      </c>
      <c r="F16">
        <v>38.742</v>
      </c>
      <c r="G16">
        <v>3654000</v>
      </c>
      <c r="H16">
        <v>3654000</v>
      </c>
      <c r="I16">
        <v>0.261</v>
      </c>
      <c r="J16">
        <v>0.261</v>
      </c>
      <c r="K16">
        <v>27.032</v>
      </c>
      <c r="L16">
        <v>5.867</v>
      </c>
    </row>
    <row r="17" spans="1:12" ht="12.75">
      <c r="A17">
        <v>840</v>
      </c>
      <c r="B17">
        <v>-5.296</v>
      </c>
      <c r="C17">
        <v>161.738</v>
      </c>
      <c r="F17">
        <v>36.897</v>
      </c>
      <c r="G17">
        <v>4228000</v>
      </c>
      <c r="H17">
        <v>4228000</v>
      </c>
      <c r="I17">
        <v>0.302</v>
      </c>
      <c r="J17">
        <v>0.302</v>
      </c>
      <c r="K17">
        <v>31.327</v>
      </c>
      <c r="L17">
        <v>6.316</v>
      </c>
    </row>
    <row r="18" spans="1:12" ht="12.75">
      <c r="A18">
        <v>900</v>
      </c>
      <c r="B18">
        <v>-5.661</v>
      </c>
      <c r="C18">
        <v>178.659</v>
      </c>
      <c r="F18">
        <v>35.058</v>
      </c>
      <c r="G18">
        <v>4858000</v>
      </c>
      <c r="H18">
        <v>4858000</v>
      </c>
      <c r="I18">
        <v>0.347</v>
      </c>
      <c r="J18">
        <v>0.347</v>
      </c>
      <c r="K18">
        <v>35.993</v>
      </c>
      <c r="L18">
        <v>6.77</v>
      </c>
    </row>
    <row r="19" spans="1:12" ht="12.75">
      <c r="A19">
        <v>960</v>
      </c>
      <c r="B19">
        <v>-7.607</v>
      </c>
      <c r="C19">
        <v>310.686</v>
      </c>
      <c r="F19">
        <v>24.16</v>
      </c>
      <c r="G19">
        <v>10640000</v>
      </c>
      <c r="H19">
        <v>10640000</v>
      </c>
      <c r="I19">
        <v>0.76</v>
      </c>
      <c r="J19">
        <v>0.76</v>
      </c>
      <c r="K19">
        <v>78.8</v>
      </c>
      <c r="L19">
        <v>10.017</v>
      </c>
    </row>
    <row r="20" spans="1:12" ht="12.75">
      <c r="A20">
        <v>1020</v>
      </c>
      <c r="B20">
        <v>-7.73</v>
      </c>
      <c r="C20">
        <v>318.023</v>
      </c>
      <c r="F20">
        <v>23.581</v>
      </c>
      <c r="G20">
        <v>10640000</v>
      </c>
      <c r="H20">
        <v>10640000</v>
      </c>
      <c r="I20">
        <v>0.76</v>
      </c>
      <c r="J20">
        <v>0.76</v>
      </c>
      <c r="K20">
        <v>78.8</v>
      </c>
      <c r="L20">
        <v>10.017</v>
      </c>
    </row>
    <row r="21" spans="1:12" ht="12.75">
      <c r="A21">
        <v>1080</v>
      </c>
      <c r="B21">
        <v>-7.752</v>
      </c>
      <c r="C21">
        <v>320.149</v>
      </c>
      <c r="F21">
        <v>23.502</v>
      </c>
      <c r="G21">
        <v>10640000</v>
      </c>
      <c r="H21">
        <v>10640000</v>
      </c>
      <c r="I21">
        <v>0.76</v>
      </c>
      <c r="J21">
        <v>0.76</v>
      </c>
      <c r="K21">
        <v>78.8</v>
      </c>
      <c r="L21">
        <v>10.017</v>
      </c>
    </row>
    <row r="22" spans="1:12" ht="12.75">
      <c r="A22">
        <v>1140</v>
      </c>
      <c r="B22">
        <v>-7.773</v>
      </c>
      <c r="C22">
        <v>322.044</v>
      </c>
      <c r="F22">
        <v>23.431</v>
      </c>
      <c r="G22">
        <v>10640000</v>
      </c>
      <c r="H22">
        <v>10640000</v>
      </c>
      <c r="I22">
        <v>0.76</v>
      </c>
      <c r="J22">
        <v>0.76</v>
      </c>
      <c r="K22">
        <v>78.8</v>
      </c>
      <c r="L22">
        <v>10.017</v>
      </c>
    </row>
    <row r="23" spans="1:12" ht="12.75">
      <c r="A23">
        <v>1200</v>
      </c>
      <c r="B23">
        <v>-7.791</v>
      </c>
      <c r="C23">
        <v>323.777</v>
      </c>
      <c r="F23">
        <v>23.366</v>
      </c>
      <c r="G23">
        <v>10640000</v>
      </c>
      <c r="H23">
        <v>10640000</v>
      </c>
      <c r="I23">
        <v>0.76</v>
      </c>
      <c r="J23">
        <v>0.76</v>
      </c>
      <c r="K23">
        <v>78.8</v>
      </c>
      <c r="L23">
        <v>10.017</v>
      </c>
    </row>
    <row r="24" spans="1:12" ht="12.75">
      <c r="A24">
        <v>1260</v>
      </c>
      <c r="B24">
        <v>-7.808</v>
      </c>
      <c r="C24">
        <v>325.385</v>
      </c>
      <c r="F24">
        <v>23.307</v>
      </c>
      <c r="G24">
        <v>10640000</v>
      </c>
      <c r="H24">
        <v>10640000</v>
      </c>
      <c r="I24">
        <v>0.76</v>
      </c>
      <c r="J24">
        <v>0.76</v>
      </c>
      <c r="K24">
        <v>78.8</v>
      </c>
      <c r="L24">
        <v>10.017</v>
      </c>
    </row>
    <row r="25" spans="1:12" ht="12.75">
      <c r="A25">
        <v>1320</v>
      </c>
      <c r="B25">
        <v>-7.823</v>
      </c>
      <c r="C25">
        <v>326.892</v>
      </c>
      <c r="F25">
        <v>23.252</v>
      </c>
      <c r="G25">
        <v>10640000</v>
      </c>
      <c r="H25">
        <v>10640000</v>
      </c>
      <c r="I25">
        <v>0.76</v>
      </c>
      <c r="J25">
        <v>0.76</v>
      </c>
      <c r="K25">
        <v>78.8</v>
      </c>
      <c r="L25">
        <v>10.017</v>
      </c>
    </row>
    <row r="26" spans="1:12" ht="12.75">
      <c r="A26">
        <v>1380</v>
      </c>
      <c r="B26">
        <v>-7.838</v>
      </c>
      <c r="C26">
        <v>328.31</v>
      </c>
      <c r="F26">
        <v>23.2</v>
      </c>
      <c r="G26">
        <v>10640000</v>
      </c>
      <c r="H26">
        <v>10640000</v>
      </c>
      <c r="I26">
        <v>0.76</v>
      </c>
      <c r="J26">
        <v>0.76</v>
      </c>
      <c r="K26">
        <v>78.8</v>
      </c>
      <c r="L26">
        <v>10.017</v>
      </c>
    </row>
    <row r="27" spans="1:12" ht="12.75">
      <c r="A27">
        <v>1440</v>
      </c>
      <c r="B27">
        <v>-7.852</v>
      </c>
      <c r="C27">
        <v>329.652</v>
      </c>
      <c r="F27">
        <v>23.151</v>
      </c>
      <c r="G27">
        <v>10640000</v>
      </c>
      <c r="H27">
        <v>10640000</v>
      </c>
      <c r="I27">
        <v>0.76</v>
      </c>
      <c r="J27">
        <v>0.76</v>
      </c>
      <c r="K27">
        <v>78.8</v>
      </c>
      <c r="L27">
        <v>10.017</v>
      </c>
    </row>
    <row r="28" spans="1:12" ht="12.75">
      <c r="A28">
        <v>1500</v>
      </c>
      <c r="B28">
        <v>-7.865</v>
      </c>
      <c r="C28">
        <v>330.923</v>
      </c>
      <c r="F28">
        <v>23.104</v>
      </c>
      <c r="G28">
        <v>10640000</v>
      </c>
      <c r="H28">
        <v>10640000</v>
      </c>
      <c r="I28">
        <v>0.76</v>
      </c>
      <c r="J28">
        <v>0.76</v>
      </c>
      <c r="K28">
        <v>78.8</v>
      </c>
      <c r="L28">
        <v>10.017</v>
      </c>
    </row>
    <row r="29" spans="1:12" ht="12.75">
      <c r="A29">
        <v>1560</v>
      </c>
      <c r="B29">
        <v>-7.877</v>
      </c>
      <c r="C29">
        <v>332.131</v>
      </c>
      <c r="F29">
        <v>23.061</v>
      </c>
      <c r="G29">
        <v>10640000</v>
      </c>
      <c r="H29">
        <v>10640000</v>
      </c>
      <c r="I29">
        <v>0.76</v>
      </c>
      <c r="J29">
        <v>0.76</v>
      </c>
      <c r="K29">
        <v>78.8</v>
      </c>
      <c r="L29">
        <v>10.017</v>
      </c>
    </row>
    <row r="30" spans="1:12" ht="12.75">
      <c r="A30">
        <v>1620</v>
      </c>
      <c r="B30">
        <v>-7.889</v>
      </c>
      <c r="C30">
        <v>333.28</v>
      </c>
      <c r="F30">
        <v>23.019</v>
      </c>
      <c r="G30">
        <v>10640000</v>
      </c>
      <c r="H30">
        <v>10640000</v>
      </c>
      <c r="I30">
        <v>0.76</v>
      </c>
      <c r="J30">
        <v>0.76</v>
      </c>
      <c r="K30">
        <v>78.8</v>
      </c>
      <c r="L30">
        <v>10.017</v>
      </c>
    </row>
    <row r="31" spans="1:12" ht="12.75">
      <c r="A31">
        <v>1680</v>
      </c>
      <c r="B31">
        <v>-7.9</v>
      </c>
      <c r="C31">
        <v>334.373</v>
      </c>
      <c r="F31">
        <v>22.98</v>
      </c>
      <c r="G31">
        <v>10640000</v>
      </c>
      <c r="H31">
        <v>10640000</v>
      </c>
      <c r="I31">
        <v>0.76</v>
      </c>
      <c r="J31">
        <v>0.76</v>
      </c>
      <c r="K31">
        <v>78.8</v>
      </c>
      <c r="L31">
        <v>10.017</v>
      </c>
    </row>
    <row r="32" spans="1:12" ht="12.75">
      <c r="A32">
        <v>1740</v>
      </c>
      <c r="B32">
        <v>-7.91</v>
      </c>
      <c r="C32">
        <v>335.416</v>
      </c>
      <c r="F32">
        <v>22.942</v>
      </c>
      <c r="G32">
        <v>10640000</v>
      </c>
      <c r="H32">
        <v>10640000</v>
      </c>
      <c r="I32">
        <v>0.76</v>
      </c>
      <c r="J32">
        <v>0.76</v>
      </c>
      <c r="K32">
        <v>78.8</v>
      </c>
      <c r="L32">
        <v>10.017</v>
      </c>
    </row>
    <row r="33" spans="1:12" ht="12.75">
      <c r="A33">
        <v>1800</v>
      </c>
      <c r="B33">
        <v>-7.92</v>
      </c>
      <c r="C33">
        <v>336.411</v>
      </c>
      <c r="F33">
        <v>22.907</v>
      </c>
      <c r="G33">
        <v>10640000</v>
      </c>
      <c r="H33">
        <v>10640000</v>
      </c>
      <c r="I33">
        <v>0.76</v>
      </c>
      <c r="J33">
        <v>0.76</v>
      </c>
      <c r="K33">
        <v>78.8</v>
      </c>
      <c r="L33">
        <v>10.017</v>
      </c>
    </row>
    <row r="34" spans="1:12" ht="12.75">
      <c r="A34">
        <v>1860</v>
      </c>
      <c r="B34">
        <v>-7.93</v>
      </c>
      <c r="C34">
        <v>337.361</v>
      </c>
      <c r="F34">
        <v>22.873</v>
      </c>
      <c r="G34">
        <v>10640000</v>
      </c>
      <c r="H34">
        <v>10640000</v>
      </c>
      <c r="I34">
        <v>0.76</v>
      </c>
      <c r="J34">
        <v>0.76</v>
      </c>
      <c r="K34">
        <v>78.8</v>
      </c>
      <c r="L34">
        <v>10.017</v>
      </c>
    </row>
    <row r="35" spans="1:12" ht="12.75">
      <c r="A35">
        <v>1920</v>
      </c>
      <c r="B35">
        <v>-7.939</v>
      </c>
      <c r="C35">
        <v>338.269</v>
      </c>
      <c r="F35">
        <v>22.84</v>
      </c>
      <c r="G35">
        <v>10640000</v>
      </c>
      <c r="H35">
        <v>10640000</v>
      </c>
      <c r="I35">
        <v>0.76</v>
      </c>
      <c r="J35">
        <v>0.76</v>
      </c>
      <c r="K35">
        <v>78.8</v>
      </c>
      <c r="L35">
        <v>10.017</v>
      </c>
    </row>
    <row r="36" spans="1:12" ht="12.75">
      <c r="A36">
        <v>1980</v>
      </c>
      <c r="B36">
        <v>-7.947</v>
      </c>
      <c r="C36">
        <v>339.138</v>
      </c>
      <c r="F36">
        <v>22.809</v>
      </c>
      <c r="G36">
        <v>10640000</v>
      </c>
      <c r="H36">
        <v>10640000</v>
      </c>
      <c r="I36">
        <v>0.76</v>
      </c>
      <c r="J36">
        <v>0.76</v>
      </c>
      <c r="K36">
        <v>78.8</v>
      </c>
      <c r="L36">
        <v>10.017</v>
      </c>
    </row>
    <row r="37" spans="1:12" ht="12.75">
      <c r="A37">
        <v>2040</v>
      </c>
      <c r="B37">
        <v>-7.955</v>
      </c>
      <c r="C37">
        <v>339.97</v>
      </c>
      <c r="F37">
        <v>22.78</v>
      </c>
      <c r="G37">
        <v>10640000</v>
      </c>
      <c r="H37">
        <v>10640000</v>
      </c>
      <c r="I37">
        <v>0.76</v>
      </c>
      <c r="J37">
        <v>0.76</v>
      </c>
      <c r="K37">
        <v>78.8</v>
      </c>
      <c r="L37">
        <v>10.017</v>
      </c>
    </row>
    <row r="38" spans="1:12" ht="12.75">
      <c r="A38">
        <v>2100</v>
      </c>
      <c r="B38">
        <v>-7.963</v>
      </c>
      <c r="C38">
        <v>340.767</v>
      </c>
      <c r="F38">
        <v>22.752</v>
      </c>
      <c r="G38">
        <v>10640000</v>
      </c>
      <c r="H38">
        <v>10640000</v>
      </c>
      <c r="I38">
        <v>0.76</v>
      </c>
      <c r="J38">
        <v>0.76</v>
      </c>
      <c r="K38">
        <v>78.8</v>
      </c>
      <c r="L38">
        <v>10.017</v>
      </c>
    </row>
    <row r="39" spans="1:12" ht="12.75">
      <c r="A39">
        <v>2160</v>
      </c>
      <c r="B39">
        <v>-7.971</v>
      </c>
      <c r="C39">
        <v>341.531</v>
      </c>
      <c r="F39">
        <v>22.725</v>
      </c>
      <c r="G39">
        <v>10640000</v>
      </c>
      <c r="H39">
        <v>10640000</v>
      </c>
      <c r="I39">
        <v>0.76</v>
      </c>
      <c r="J39">
        <v>0.76</v>
      </c>
      <c r="K39">
        <v>78.8</v>
      </c>
      <c r="L39">
        <v>10.017</v>
      </c>
    </row>
    <row r="40" spans="1:12" ht="12.75">
      <c r="A40">
        <v>2220</v>
      </c>
      <c r="B40">
        <v>-7.978</v>
      </c>
      <c r="C40">
        <v>342.264</v>
      </c>
      <c r="F40">
        <v>22.699</v>
      </c>
      <c r="G40">
        <v>10640000</v>
      </c>
      <c r="H40">
        <v>10640000</v>
      </c>
      <c r="I40">
        <v>0.76</v>
      </c>
      <c r="J40">
        <v>0.76</v>
      </c>
      <c r="K40">
        <v>78.8</v>
      </c>
      <c r="L40">
        <v>10.017</v>
      </c>
    </row>
    <row r="41" spans="1:12" ht="12.75">
      <c r="A41">
        <v>2280</v>
      </c>
      <c r="B41">
        <v>-7.985</v>
      </c>
      <c r="C41">
        <v>342.969</v>
      </c>
      <c r="F41">
        <v>22.674</v>
      </c>
      <c r="G41">
        <v>10640000</v>
      </c>
      <c r="H41">
        <v>10640000</v>
      </c>
      <c r="I41">
        <v>0.76</v>
      </c>
      <c r="J41">
        <v>0.76</v>
      </c>
      <c r="K41">
        <v>78.8</v>
      </c>
      <c r="L41">
        <v>10.017</v>
      </c>
    </row>
    <row r="42" spans="1:12" ht="12.75">
      <c r="A42">
        <v>2340</v>
      </c>
      <c r="B42">
        <v>-7.991</v>
      </c>
      <c r="C42">
        <v>343.646</v>
      </c>
      <c r="F42">
        <v>22.65</v>
      </c>
      <c r="G42">
        <v>10640000</v>
      </c>
      <c r="H42">
        <v>10640000</v>
      </c>
      <c r="I42">
        <v>0.76</v>
      </c>
      <c r="J42">
        <v>0.76</v>
      </c>
      <c r="K42">
        <v>78.8</v>
      </c>
      <c r="L42">
        <v>10.017</v>
      </c>
    </row>
    <row r="43" spans="1:12" ht="12.75">
      <c r="A43">
        <v>2400</v>
      </c>
      <c r="B43">
        <v>-7.997</v>
      </c>
      <c r="C43">
        <v>344.298</v>
      </c>
      <c r="F43">
        <v>22.627</v>
      </c>
      <c r="G43">
        <v>10640000</v>
      </c>
      <c r="H43">
        <v>10640000</v>
      </c>
      <c r="I43">
        <v>0.76</v>
      </c>
      <c r="J43">
        <v>0.76</v>
      </c>
      <c r="K43">
        <v>78.8</v>
      </c>
      <c r="L43">
        <v>10.017</v>
      </c>
    </row>
    <row r="44" spans="1:12" ht="12.75">
      <c r="A44">
        <v>2460</v>
      </c>
      <c r="B44">
        <v>-8.004</v>
      </c>
      <c r="C44">
        <v>344.925</v>
      </c>
      <c r="F44">
        <v>22.606</v>
      </c>
      <c r="G44">
        <v>10640000</v>
      </c>
      <c r="H44">
        <v>10640000</v>
      </c>
      <c r="I44">
        <v>0.76</v>
      </c>
      <c r="J44">
        <v>0.76</v>
      </c>
      <c r="K44">
        <v>78.8</v>
      </c>
      <c r="L44">
        <v>10.017</v>
      </c>
    </row>
    <row r="45" spans="1:12" ht="12.75">
      <c r="A45">
        <v>2520</v>
      </c>
      <c r="B45">
        <v>-8.009</v>
      </c>
      <c r="C45">
        <v>345.53</v>
      </c>
      <c r="F45">
        <v>22.584</v>
      </c>
      <c r="G45">
        <v>10640000</v>
      </c>
      <c r="H45">
        <v>10640000</v>
      </c>
      <c r="I45">
        <v>0.76</v>
      </c>
      <c r="J45">
        <v>0.76</v>
      </c>
      <c r="K45">
        <v>78.8</v>
      </c>
      <c r="L45">
        <v>10.017</v>
      </c>
    </row>
    <row r="46" spans="1:12" ht="12.75">
      <c r="A46">
        <v>2580</v>
      </c>
      <c r="B46">
        <v>-8.015</v>
      </c>
      <c r="C46">
        <v>346.113</v>
      </c>
      <c r="F46">
        <v>22.564</v>
      </c>
      <c r="G46">
        <v>10640000</v>
      </c>
      <c r="H46">
        <v>10640000</v>
      </c>
      <c r="I46">
        <v>0.76</v>
      </c>
      <c r="J46">
        <v>0.76</v>
      </c>
      <c r="K46">
        <v>78.8</v>
      </c>
      <c r="L46">
        <v>10.017</v>
      </c>
    </row>
    <row r="47" spans="1:12" ht="12.75">
      <c r="A47">
        <v>2640</v>
      </c>
      <c r="B47">
        <v>-8.02</v>
      </c>
      <c r="C47">
        <v>346.676</v>
      </c>
      <c r="F47">
        <v>22.544</v>
      </c>
      <c r="G47">
        <v>10640000</v>
      </c>
      <c r="H47">
        <v>10640000</v>
      </c>
      <c r="I47">
        <v>0.76</v>
      </c>
      <c r="J47">
        <v>0.76</v>
      </c>
      <c r="K47">
        <v>78.8</v>
      </c>
      <c r="L47">
        <v>10.017</v>
      </c>
    </row>
    <row r="48" spans="1:12" ht="12.75">
      <c r="A48">
        <v>2700</v>
      </c>
      <c r="B48">
        <v>-8.025</v>
      </c>
      <c r="C48">
        <v>347.22</v>
      </c>
      <c r="F48">
        <v>22.526</v>
      </c>
      <c r="G48">
        <v>10640000</v>
      </c>
      <c r="H48">
        <v>10640000</v>
      </c>
      <c r="I48">
        <v>0.76</v>
      </c>
      <c r="J48">
        <v>0.76</v>
      </c>
      <c r="K48">
        <v>78.8</v>
      </c>
      <c r="L48">
        <v>10.017</v>
      </c>
    </row>
    <row r="49" spans="1:12" ht="12.75">
      <c r="A49">
        <v>2760</v>
      </c>
      <c r="B49">
        <v>-7.995</v>
      </c>
      <c r="C49">
        <v>343.778</v>
      </c>
      <c r="F49">
        <v>22.748</v>
      </c>
      <c r="G49">
        <v>10444000</v>
      </c>
      <c r="H49">
        <v>10444000</v>
      </c>
      <c r="I49">
        <v>0.746</v>
      </c>
      <c r="J49">
        <v>0.746</v>
      </c>
      <c r="K49">
        <v>77.393</v>
      </c>
      <c r="L49">
        <v>9.927</v>
      </c>
    </row>
    <row r="50" spans="1:12" ht="12.75">
      <c r="A50">
        <v>2820</v>
      </c>
      <c r="B50">
        <v>-7.926</v>
      </c>
      <c r="C50">
        <v>336.337</v>
      </c>
      <c r="F50">
        <v>23.223</v>
      </c>
      <c r="G50">
        <v>10066000</v>
      </c>
      <c r="H50">
        <v>10066000</v>
      </c>
      <c r="I50">
        <v>0.719</v>
      </c>
      <c r="J50">
        <v>0.719</v>
      </c>
      <c r="K50">
        <v>74.505</v>
      </c>
      <c r="L50">
        <v>9.74</v>
      </c>
    </row>
    <row r="51" spans="1:12" ht="12.75">
      <c r="A51">
        <v>2880</v>
      </c>
      <c r="B51">
        <v>-7.847</v>
      </c>
      <c r="C51">
        <v>328.225</v>
      </c>
      <c r="F51">
        <v>23.75</v>
      </c>
      <c r="G51">
        <v>9674000</v>
      </c>
      <c r="H51">
        <v>9674000</v>
      </c>
      <c r="I51">
        <v>0.691</v>
      </c>
      <c r="J51">
        <v>0.691</v>
      </c>
      <c r="K51">
        <v>71.69</v>
      </c>
      <c r="L51">
        <v>9.554</v>
      </c>
    </row>
    <row r="52" spans="1:12" ht="12.75">
      <c r="A52">
        <v>2940</v>
      </c>
      <c r="B52">
        <v>-7.765</v>
      </c>
      <c r="C52">
        <v>320.149</v>
      </c>
      <c r="F52">
        <v>24.284</v>
      </c>
      <c r="G52">
        <v>9296000</v>
      </c>
      <c r="H52">
        <v>9296000</v>
      </c>
      <c r="I52">
        <v>0.664</v>
      </c>
      <c r="J52">
        <v>0.664</v>
      </c>
      <c r="K52">
        <v>68.876</v>
      </c>
      <c r="L52">
        <v>9.365</v>
      </c>
    </row>
    <row r="53" spans="1:12" ht="12.75">
      <c r="A53">
        <v>3000</v>
      </c>
      <c r="B53">
        <v>-7.678</v>
      </c>
      <c r="C53">
        <v>311.871</v>
      </c>
      <c r="F53">
        <v>24.84</v>
      </c>
      <c r="G53">
        <v>8918000</v>
      </c>
      <c r="H53">
        <v>8918000</v>
      </c>
      <c r="I53">
        <v>0.637</v>
      </c>
      <c r="J53">
        <v>0.637</v>
      </c>
      <c r="K53">
        <v>66.062</v>
      </c>
      <c r="L53">
        <v>9.171</v>
      </c>
    </row>
    <row r="54" spans="1:12" ht="12.75">
      <c r="A54">
        <v>3060</v>
      </c>
      <c r="B54">
        <v>-7.585</v>
      </c>
      <c r="C54">
        <v>303.393</v>
      </c>
      <c r="F54">
        <v>25.421</v>
      </c>
      <c r="G54">
        <v>8540000</v>
      </c>
      <c r="H54">
        <v>8540000</v>
      </c>
      <c r="I54">
        <v>0.61</v>
      </c>
      <c r="J54">
        <v>0.61</v>
      </c>
      <c r="K54">
        <v>63.247</v>
      </c>
      <c r="L54">
        <v>8.974</v>
      </c>
    </row>
    <row r="55" spans="1:12" ht="12.75">
      <c r="A55">
        <v>3120</v>
      </c>
      <c r="B55">
        <v>-7.483</v>
      </c>
      <c r="C55">
        <v>294.428</v>
      </c>
      <c r="F55">
        <v>26.048</v>
      </c>
      <c r="G55">
        <v>8148000</v>
      </c>
      <c r="H55">
        <v>8148000</v>
      </c>
      <c r="I55">
        <v>0.582</v>
      </c>
      <c r="J55">
        <v>0.582</v>
      </c>
      <c r="K55">
        <v>60.359</v>
      </c>
      <c r="L55">
        <v>8.766</v>
      </c>
    </row>
    <row r="56" spans="1:12" ht="12.75">
      <c r="A56">
        <v>3180</v>
      </c>
      <c r="B56">
        <v>-7.378</v>
      </c>
      <c r="C56">
        <v>285.56</v>
      </c>
      <c r="F56">
        <v>26.685</v>
      </c>
      <c r="G56">
        <v>7770000</v>
      </c>
      <c r="H56">
        <v>7770000</v>
      </c>
      <c r="I56">
        <v>0.555</v>
      </c>
      <c r="J56">
        <v>0.555</v>
      </c>
      <c r="K56">
        <v>57.545</v>
      </c>
      <c r="L56">
        <v>8.56</v>
      </c>
    </row>
    <row r="57" spans="1:12" ht="12.75">
      <c r="A57">
        <v>3240</v>
      </c>
      <c r="B57">
        <v>-7.267</v>
      </c>
      <c r="C57">
        <v>276.532</v>
      </c>
      <c r="F57">
        <v>27.349</v>
      </c>
      <c r="G57">
        <v>7392000</v>
      </c>
      <c r="H57">
        <v>7392000</v>
      </c>
      <c r="I57">
        <v>0.528</v>
      </c>
      <c r="J57">
        <v>0.528</v>
      </c>
      <c r="K57">
        <v>54.73</v>
      </c>
      <c r="L57">
        <v>8.348</v>
      </c>
    </row>
    <row r="58" spans="1:12" ht="12.75">
      <c r="A58">
        <v>3300</v>
      </c>
      <c r="B58">
        <v>-7.148</v>
      </c>
      <c r="C58">
        <v>267.34</v>
      </c>
      <c r="F58">
        <v>28.043</v>
      </c>
      <c r="G58">
        <v>7014000</v>
      </c>
      <c r="H58">
        <v>7014000</v>
      </c>
      <c r="I58">
        <v>0.501</v>
      </c>
      <c r="J58">
        <v>0.501</v>
      </c>
      <c r="K58">
        <v>51.916</v>
      </c>
      <c r="L58">
        <v>8.13</v>
      </c>
    </row>
    <row r="59" spans="1:12" ht="12.75">
      <c r="A59">
        <v>3360</v>
      </c>
      <c r="B59">
        <v>-7.022</v>
      </c>
      <c r="C59">
        <v>257.986</v>
      </c>
      <c r="F59">
        <v>28.771</v>
      </c>
      <c r="G59">
        <v>6636000</v>
      </c>
      <c r="H59">
        <v>6636000</v>
      </c>
      <c r="I59">
        <v>0.474</v>
      </c>
      <c r="J59">
        <v>0.474</v>
      </c>
      <c r="K59">
        <v>49.102</v>
      </c>
      <c r="L59">
        <v>7.907</v>
      </c>
    </row>
    <row r="60" spans="1:12" ht="12.75">
      <c r="A60">
        <v>3420</v>
      </c>
      <c r="B60">
        <v>-6.883</v>
      </c>
      <c r="C60">
        <v>248.164</v>
      </c>
      <c r="F60">
        <v>29.559</v>
      </c>
      <c r="G60">
        <v>6244000</v>
      </c>
      <c r="H60">
        <v>6244000</v>
      </c>
      <c r="I60">
        <v>0.446</v>
      </c>
      <c r="J60">
        <v>0.446</v>
      </c>
      <c r="K60">
        <v>46.214</v>
      </c>
      <c r="L60">
        <v>7.671</v>
      </c>
    </row>
    <row r="61" spans="1:12" ht="12.75">
      <c r="A61">
        <v>3480</v>
      </c>
      <c r="B61">
        <v>-6.739</v>
      </c>
      <c r="C61">
        <v>238.475</v>
      </c>
      <c r="F61">
        <v>30.362</v>
      </c>
      <c r="G61">
        <v>5866000</v>
      </c>
      <c r="H61">
        <v>5866000</v>
      </c>
      <c r="I61">
        <v>0.419</v>
      </c>
      <c r="J61">
        <v>0.419</v>
      </c>
      <c r="K61">
        <v>43.399</v>
      </c>
      <c r="L61">
        <v>7.434</v>
      </c>
    </row>
    <row r="62" spans="1:12" ht="12.75">
      <c r="A62">
        <v>3540</v>
      </c>
      <c r="B62">
        <v>-6.582</v>
      </c>
      <c r="C62">
        <v>228.332</v>
      </c>
      <c r="F62">
        <v>31.233</v>
      </c>
      <c r="G62">
        <v>5474000</v>
      </c>
      <c r="H62">
        <v>5474000</v>
      </c>
      <c r="I62">
        <v>0.391</v>
      </c>
      <c r="J62">
        <v>0.391</v>
      </c>
      <c r="K62">
        <v>40.585</v>
      </c>
      <c r="L62">
        <v>7.188</v>
      </c>
    </row>
    <row r="63" spans="1:12" ht="12.75">
      <c r="A63">
        <v>3600</v>
      </c>
      <c r="B63">
        <v>-6.418</v>
      </c>
      <c r="C63">
        <v>218.332</v>
      </c>
      <c r="F63">
        <v>32.124</v>
      </c>
      <c r="G63">
        <v>5096000</v>
      </c>
      <c r="H63">
        <v>5096000</v>
      </c>
      <c r="I63">
        <v>0.364</v>
      </c>
      <c r="J63">
        <v>0.364</v>
      </c>
      <c r="K63">
        <v>37.771</v>
      </c>
      <c r="L63">
        <v>6.935</v>
      </c>
    </row>
    <row r="64" spans="1:12" ht="12.75">
      <c r="A64">
        <v>3660</v>
      </c>
      <c r="B64">
        <v>-6.244</v>
      </c>
      <c r="C64">
        <v>208.2</v>
      </c>
      <c r="F64">
        <v>33.06</v>
      </c>
      <c r="G64">
        <v>4718000</v>
      </c>
      <c r="H64">
        <v>4718000</v>
      </c>
      <c r="I64">
        <v>0.337</v>
      </c>
      <c r="J64">
        <v>0.337</v>
      </c>
      <c r="K64">
        <v>34.956</v>
      </c>
      <c r="L64">
        <v>6.671</v>
      </c>
    </row>
    <row r="65" spans="1:12" ht="12.75">
      <c r="A65">
        <v>3720</v>
      </c>
      <c r="B65">
        <v>-6.051</v>
      </c>
      <c r="C65">
        <v>197.587</v>
      </c>
      <c r="F65">
        <v>34.083</v>
      </c>
      <c r="G65">
        <v>4326000</v>
      </c>
      <c r="H65">
        <v>4326000</v>
      </c>
      <c r="I65">
        <v>0.309</v>
      </c>
      <c r="J65">
        <v>0.309</v>
      </c>
      <c r="K65">
        <v>32.068</v>
      </c>
      <c r="L65">
        <v>6.39</v>
      </c>
    </row>
    <row r="66" spans="1:12" ht="12.75">
      <c r="A66">
        <v>3780</v>
      </c>
      <c r="B66">
        <v>-5.85</v>
      </c>
      <c r="C66">
        <v>187.115</v>
      </c>
      <c r="F66">
        <v>35.135</v>
      </c>
      <c r="G66">
        <v>3948000</v>
      </c>
      <c r="H66">
        <v>3948000</v>
      </c>
      <c r="I66">
        <v>0.282</v>
      </c>
      <c r="J66">
        <v>0.282</v>
      </c>
      <c r="K66">
        <v>29.254</v>
      </c>
      <c r="L66">
        <v>6.103</v>
      </c>
    </row>
    <row r="67" spans="1:12" ht="12.75">
      <c r="A67">
        <v>3840</v>
      </c>
      <c r="B67">
        <v>-5.635</v>
      </c>
      <c r="C67">
        <v>176.502</v>
      </c>
      <c r="F67">
        <v>36.248</v>
      </c>
      <c r="G67">
        <v>3570000</v>
      </c>
      <c r="H67">
        <v>3570000</v>
      </c>
      <c r="I67">
        <v>0.255</v>
      </c>
      <c r="J67">
        <v>0.255</v>
      </c>
      <c r="K67">
        <v>26.439</v>
      </c>
      <c r="L67">
        <v>5.802</v>
      </c>
    </row>
    <row r="68" spans="1:12" ht="12.75">
      <c r="A68">
        <v>3900</v>
      </c>
      <c r="B68">
        <v>-5.403</v>
      </c>
      <c r="C68">
        <v>165.718</v>
      </c>
      <c r="F68">
        <v>37.433</v>
      </c>
      <c r="G68">
        <v>3192000</v>
      </c>
      <c r="H68">
        <v>3192000</v>
      </c>
      <c r="I68">
        <v>0.228</v>
      </c>
      <c r="J68">
        <v>0.228</v>
      </c>
      <c r="K68">
        <v>23.625</v>
      </c>
      <c r="L68">
        <v>5.485</v>
      </c>
    </row>
    <row r="69" spans="1:12" ht="12.75">
      <c r="A69">
        <v>3960</v>
      </c>
      <c r="B69">
        <v>-5.145</v>
      </c>
      <c r="C69">
        <v>154.402</v>
      </c>
      <c r="F69">
        <v>38.74</v>
      </c>
      <c r="G69">
        <v>2800000</v>
      </c>
      <c r="H69">
        <v>2800000</v>
      </c>
      <c r="I69">
        <v>0.2</v>
      </c>
      <c r="J69">
        <v>0.2</v>
      </c>
      <c r="K69">
        <v>20.737</v>
      </c>
      <c r="L69">
        <v>5.138</v>
      </c>
    </row>
    <row r="70" spans="1:12" ht="12.75">
      <c r="A70">
        <v>4020</v>
      </c>
      <c r="B70">
        <v>-4.872</v>
      </c>
      <c r="C70">
        <v>143.187</v>
      </c>
      <c r="F70">
        <v>40.105</v>
      </c>
      <c r="G70">
        <v>2422000</v>
      </c>
      <c r="H70">
        <v>2422000</v>
      </c>
      <c r="I70">
        <v>0.173</v>
      </c>
      <c r="J70">
        <v>0.173</v>
      </c>
      <c r="K70">
        <v>17.923</v>
      </c>
      <c r="L70">
        <v>4.777</v>
      </c>
    </row>
    <row r="71" spans="1:12" ht="12.75">
      <c r="A71">
        <v>4080</v>
      </c>
      <c r="B71">
        <v>-4.575</v>
      </c>
      <c r="C71">
        <v>131.772</v>
      </c>
      <c r="F71">
        <v>41.571</v>
      </c>
      <c r="G71">
        <v>2044000</v>
      </c>
      <c r="H71">
        <v>2044000</v>
      </c>
      <c r="I71">
        <v>0.146</v>
      </c>
      <c r="J71">
        <v>0.146</v>
      </c>
      <c r="K71">
        <v>15.108</v>
      </c>
      <c r="L71">
        <v>4.386</v>
      </c>
    </row>
    <row r="72" spans="1:12" ht="12.75">
      <c r="A72">
        <v>4140</v>
      </c>
      <c r="B72">
        <v>-4.251</v>
      </c>
      <c r="C72">
        <v>120.092</v>
      </c>
      <c r="F72">
        <v>43.161</v>
      </c>
      <c r="G72">
        <v>1666000</v>
      </c>
      <c r="H72">
        <v>1666000</v>
      </c>
      <c r="I72">
        <v>0.119</v>
      </c>
      <c r="J72">
        <v>0.119</v>
      </c>
      <c r="K72">
        <v>12.294</v>
      </c>
      <c r="L72">
        <v>3.956</v>
      </c>
    </row>
    <row r="73" spans="1:12" ht="12.75">
      <c r="A73">
        <v>4200</v>
      </c>
      <c r="B73">
        <v>-3.881</v>
      </c>
      <c r="C73">
        <v>107.726</v>
      </c>
      <c r="F73">
        <v>44.956</v>
      </c>
      <c r="G73">
        <v>1274000</v>
      </c>
      <c r="H73">
        <v>1274000</v>
      </c>
      <c r="I73">
        <v>0.091</v>
      </c>
      <c r="J73">
        <v>0.091</v>
      </c>
      <c r="K73">
        <v>9.48</v>
      </c>
      <c r="L73">
        <v>3.474</v>
      </c>
    </row>
    <row r="74" spans="1:12" ht="12.75">
      <c r="A74">
        <v>4260</v>
      </c>
      <c r="B74">
        <v>-3.48</v>
      </c>
      <c r="C74">
        <v>95.293</v>
      </c>
      <c r="F74">
        <v>46.891</v>
      </c>
      <c r="G74">
        <v>896000</v>
      </c>
      <c r="H74">
        <v>896000</v>
      </c>
      <c r="I74">
        <v>0.064</v>
      </c>
      <c r="J74">
        <v>0.064</v>
      </c>
      <c r="K74">
        <v>6.591</v>
      </c>
      <c r="L74">
        <v>2.897</v>
      </c>
    </row>
    <row r="75" spans="1:12" ht="12.75">
      <c r="A75">
        <v>4320</v>
      </c>
      <c r="B75">
        <v>-3.015</v>
      </c>
      <c r="C75">
        <v>82.009</v>
      </c>
      <c r="F75">
        <v>49.117</v>
      </c>
      <c r="G75">
        <v>504000</v>
      </c>
      <c r="H75">
        <v>504000</v>
      </c>
      <c r="I75">
        <v>0.036</v>
      </c>
      <c r="J75">
        <v>0.036</v>
      </c>
      <c r="K75">
        <v>3.777</v>
      </c>
      <c r="L75">
        <v>2.193</v>
      </c>
    </row>
    <row r="76" spans="1:12" ht="12.75">
      <c r="A76">
        <v>4380</v>
      </c>
      <c r="B76">
        <v>-2.492</v>
      </c>
      <c r="C76">
        <v>68.352</v>
      </c>
      <c r="F76">
        <v>51.618</v>
      </c>
      <c r="G76">
        <v>126000</v>
      </c>
      <c r="H76">
        <v>126000</v>
      </c>
      <c r="I76">
        <v>0.009</v>
      </c>
      <c r="J76">
        <v>0.009</v>
      </c>
      <c r="K76">
        <v>0.963</v>
      </c>
      <c r="L76">
        <v>1.107</v>
      </c>
    </row>
    <row r="77" spans="1:12" ht="12.75">
      <c r="A77">
        <v>4440</v>
      </c>
      <c r="B77">
        <v>-2.207</v>
      </c>
      <c r="C77">
        <v>61.516</v>
      </c>
      <c r="F77">
        <v>52.986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</row>
    <row r="78" spans="1:12" ht="12.75">
      <c r="A78">
        <v>4500</v>
      </c>
      <c r="B78">
        <v>-2.119</v>
      </c>
      <c r="C78">
        <v>59.478</v>
      </c>
      <c r="F78">
        <v>53.385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</row>
    <row r="79" spans="1:12" ht="12.75">
      <c r="A79">
        <v>4560</v>
      </c>
      <c r="B79">
        <v>-2.062</v>
      </c>
      <c r="C79">
        <v>58.138</v>
      </c>
      <c r="F79">
        <v>53.606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</row>
    <row r="80" spans="1:12" ht="12.75">
      <c r="A80">
        <v>4620</v>
      </c>
      <c r="B80">
        <v>-2.008</v>
      </c>
      <c r="C80">
        <v>56.908</v>
      </c>
      <c r="F80">
        <v>53.807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</row>
    <row r="81" spans="1:12" ht="12.75">
      <c r="A81">
        <v>4680</v>
      </c>
      <c r="B81">
        <v>-1.959</v>
      </c>
      <c r="C81">
        <v>55.774</v>
      </c>
      <c r="F81">
        <v>53.993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</row>
    <row r="82" spans="1:12" ht="12.75">
      <c r="A82">
        <v>4740</v>
      </c>
      <c r="B82">
        <v>-1.913</v>
      </c>
      <c r="C82">
        <v>54.724</v>
      </c>
      <c r="F82">
        <v>54.166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</row>
    <row r="83" spans="1:12" ht="12.75">
      <c r="A83">
        <v>4800</v>
      </c>
      <c r="B83">
        <v>-1.869</v>
      </c>
      <c r="C83">
        <v>53.747</v>
      </c>
      <c r="F83">
        <v>54.328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</row>
    <row r="84" spans="1:12" ht="12.75">
      <c r="A84">
        <v>4860</v>
      </c>
      <c r="B84">
        <v>-1.829</v>
      </c>
      <c r="C84">
        <v>52.834</v>
      </c>
      <c r="F84">
        <v>54.48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</row>
    <row r="85" spans="1:12" ht="12.75">
      <c r="A85">
        <v>4920</v>
      </c>
      <c r="B85">
        <v>-1.79</v>
      </c>
      <c r="C85">
        <v>51.98</v>
      </c>
      <c r="F85">
        <v>54.624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</row>
    <row r="86" spans="1:12" ht="12.75">
      <c r="A86">
        <v>4980</v>
      </c>
      <c r="B86">
        <v>-1.754</v>
      </c>
      <c r="C86">
        <v>51.179</v>
      </c>
      <c r="F86">
        <v>54.759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</row>
    <row r="87" spans="1:12" ht="12.75">
      <c r="A87">
        <v>5040</v>
      </c>
      <c r="B87">
        <v>-1.72</v>
      </c>
      <c r="C87">
        <v>50.426</v>
      </c>
      <c r="F87">
        <v>54.887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</row>
    <row r="88" spans="1:12" ht="12.75">
      <c r="A88">
        <v>5100</v>
      </c>
      <c r="B88">
        <v>-1.688</v>
      </c>
      <c r="C88">
        <v>49.716</v>
      </c>
      <c r="F88">
        <v>55.007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</row>
    <row r="89" spans="1:12" ht="12.75">
      <c r="A89">
        <v>5160</v>
      </c>
      <c r="B89">
        <v>-1.657</v>
      </c>
      <c r="C89">
        <v>49.046</v>
      </c>
      <c r="F89">
        <v>55.122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</row>
    <row r="90" spans="1:12" ht="12.75">
      <c r="A90">
        <v>5220</v>
      </c>
      <c r="B90">
        <v>-1.628</v>
      </c>
      <c r="C90">
        <v>48.414</v>
      </c>
      <c r="F90">
        <v>55.231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</row>
    <row r="91" spans="1:12" ht="12.75">
      <c r="A91">
        <v>5280</v>
      </c>
      <c r="B91">
        <v>-1.6</v>
      </c>
      <c r="C91">
        <v>47.814</v>
      </c>
      <c r="F91">
        <v>55.334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</row>
    <row r="92" spans="1:12" ht="12.75">
      <c r="A92">
        <v>5340</v>
      </c>
      <c r="B92">
        <v>-1.574</v>
      </c>
      <c r="C92">
        <v>47.246</v>
      </c>
      <c r="F92">
        <v>55.432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</row>
    <row r="93" spans="1:12" ht="12.75">
      <c r="A93">
        <v>5400</v>
      </c>
      <c r="B93">
        <v>-1.549</v>
      </c>
      <c r="C93">
        <v>46.707</v>
      </c>
      <c r="F93">
        <v>55.526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</row>
    <row r="94" spans="1:12" ht="12.75">
      <c r="A94">
        <v>5460</v>
      </c>
      <c r="B94">
        <v>-1.525</v>
      </c>
      <c r="C94">
        <v>46.194</v>
      </c>
      <c r="F94">
        <v>55.615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</row>
    <row r="95" spans="1:12" ht="12.75">
      <c r="A95">
        <v>5520</v>
      </c>
      <c r="B95">
        <v>-1.502</v>
      </c>
      <c r="C95">
        <v>45.705</v>
      </c>
      <c r="F95">
        <v>55.7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</row>
    <row r="96" spans="1:12" ht="12.75">
      <c r="A96">
        <v>5580</v>
      </c>
      <c r="B96">
        <v>-1.48</v>
      </c>
      <c r="C96">
        <v>45.239</v>
      </c>
      <c r="F96">
        <v>55.782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</row>
    <row r="97" spans="1:12" ht="12.75">
      <c r="A97">
        <v>5640</v>
      </c>
      <c r="B97">
        <v>-1.459</v>
      </c>
      <c r="C97">
        <v>44.795</v>
      </c>
      <c r="F97">
        <v>55.86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</row>
    <row r="98" spans="1:12" ht="12.75">
      <c r="A98">
        <v>5700</v>
      </c>
      <c r="B98">
        <v>-1.439</v>
      </c>
      <c r="C98">
        <v>44.37</v>
      </c>
      <c r="F98">
        <v>55.935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</row>
    <row r="99" spans="1:12" ht="12.75">
      <c r="A99">
        <v>5760</v>
      </c>
      <c r="B99">
        <v>-1.42</v>
      </c>
      <c r="C99">
        <v>43.964</v>
      </c>
      <c r="F99">
        <v>56.007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</row>
    <row r="100" spans="1:12" ht="12.75">
      <c r="A100">
        <v>5820</v>
      </c>
      <c r="B100">
        <v>-1.401</v>
      </c>
      <c r="C100">
        <v>43.574</v>
      </c>
      <c r="F100">
        <v>56.076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</row>
    <row r="101" spans="1:12" ht="12.75">
      <c r="A101">
        <v>5880</v>
      </c>
      <c r="B101">
        <v>-1.383</v>
      </c>
      <c r="C101">
        <v>43.201</v>
      </c>
      <c r="F101">
        <v>56.142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</row>
    <row r="102" spans="1:12" ht="12.75">
      <c r="A102">
        <v>5940</v>
      </c>
      <c r="B102">
        <v>-1.366</v>
      </c>
      <c r="C102">
        <v>42.842</v>
      </c>
      <c r="F102">
        <v>56.206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</row>
    <row r="103" spans="1:12" ht="12.75">
      <c r="A103">
        <v>6000</v>
      </c>
      <c r="B103">
        <v>-1.349</v>
      </c>
      <c r="C103">
        <v>42.497</v>
      </c>
      <c r="F103">
        <v>56.267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</row>
    <row r="104" spans="1:12" ht="12.75">
      <c r="A104">
        <v>6060</v>
      </c>
      <c r="B104">
        <v>-1.333</v>
      </c>
      <c r="C104">
        <v>42.166</v>
      </c>
      <c r="F104">
        <v>56.326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</row>
    <row r="105" spans="1:12" ht="12.75">
      <c r="A105">
        <v>6120</v>
      </c>
      <c r="B105">
        <v>-1.318</v>
      </c>
      <c r="C105">
        <v>41.846</v>
      </c>
      <c r="F105">
        <v>56.384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</row>
    <row r="106" spans="1:12" ht="12.75">
      <c r="A106">
        <v>6180</v>
      </c>
      <c r="B106">
        <v>-1.303</v>
      </c>
      <c r="C106">
        <v>41.539</v>
      </c>
      <c r="F106">
        <v>56.439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</row>
    <row r="107" spans="1:12" ht="12.75">
      <c r="A107">
        <v>6240</v>
      </c>
      <c r="B107">
        <v>-1.289</v>
      </c>
      <c r="C107">
        <v>41.242</v>
      </c>
      <c r="F107">
        <v>56.492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</row>
    <row r="108" spans="1:12" ht="12.75">
      <c r="A108">
        <v>6300</v>
      </c>
      <c r="B108">
        <v>-1.275</v>
      </c>
      <c r="C108">
        <v>40.955</v>
      </c>
      <c r="F108">
        <v>56.544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</row>
    <row r="109" spans="1:12" ht="12.75">
      <c r="A109">
        <v>6360</v>
      </c>
      <c r="B109">
        <v>-1.261</v>
      </c>
      <c r="C109">
        <v>40.678</v>
      </c>
      <c r="F109">
        <v>56.594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</row>
    <row r="110" spans="1:12" ht="12.75">
      <c r="A110">
        <v>6420</v>
      </c>
      <c r="B110">
        <v>-1.248</v>
      </c>
      <c r="C110">
        <v>40.41</v>
      </c>
      <c r="F110">
        <v>56.642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</row>
    <row r="111" spans="1:12" ht="12.75">
      <c r="A111">
        <v>6480</v>
      </c>
      <c r="B111">
        <v>-1.236</v>
      </c>
      <c r="C111">
        <v>40.151</v>
      </c>
      <c r="F111">
        <v>56.689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</row>
    <row r="112" spans="1:12" ht="12.75">
      <c r="A112">
        <v>6540</v>
      </c>
      <c r="B112">
        <v>-1.223</v>
      </c>
      <c r="C112">
        <v>39.899</v>
      </c>
      <c r="F112">
        <v>56.735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</row>
    <row r="113" spans="1:12" ht="12.75">
      <c r="A113">
        <v>6600</v>
      </c>
      <c r="B113">
        <v>-1.211</v>
      </c>
      <c r="C113">
        <v>39.656</v>
      </c>
      <c r="F113">
        <v>56.779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</row>
    <row r="114" spans="1:12" ht="12.75">
      <c r="A114">
        <v>6660</v>
      </c>
      <c r="B114">
        <v>-1.2</v>
      </c>
      <c r="C114">
        <v>39.419</v>
      </c>
      <c r="F114">
        <v>56.822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</row>
    <row r="115" spans="1:12" ht="12.75">
      <c r="A115">
        <v>6720</v>
      </c>
      <c r="B115">
        <v>-1.188</v>
      </c>
      <c r="C115">
        <v>39.19</v>
      </c>
      <c r="F115">
        <v>56.864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</row>
    <row r="116" spans="1:12" ht="12.75">
      <c r="A116">
        <v>6780</v>
      </c>
      <c r="B116">
        <v>-1.177</v>
      </c>
      <c r="C116">
        <v>38.967</v>
      </c>
      <c r="F116">
        <v>56.904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</row>
    <row r="117" spans="1:12" ht="12.75">
      <c r="A117">
        <v>6840</v>
      </c>
      <c r="B117">
        <v>-1.167</v>
      </c>
      <c r="C117">
        <v>38.75</v>
      </c>
      <c r="F117">
        <v>56.944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</row>
    <row r="118" spans="1:12" ht="12.75">
      <c r="A118">
        <v>6900</v>
      </c>
      <c r="B118">
        <v>-1.156</v>
      </c>
      <c r="C118">
        <v>38.539</v>
      </c>
      <c r="F118">
        <v>56.983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</row>
    <row r="119" spans="1:12" ht="12.75">
      <c r="A119">
        <v>6960</v>
      </c>
      <c r="B119">
        <v>-1.146</v>
      </c>
      <c r="C119">
        <v>38.334</v>
      </c>
      <c r="F119">
        <v>57.02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</row>
    <row r="120" spans="1:12" ht="12.75">
      <c r="A120">
        <v>7020</v>
      </c>
      <c r="B120">
        <v>-1.136</v>
      </c>
      <c r="C120">
        <v>38.134</v>
      </c>
      <c r="F120">
        <v>57.057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</row>
    <row r="121" spans="1:12" ht="12.75">
      <c r="A121">
        <v>7080</v>
      </c>
      <c r="B121">
        <v>-1.127</v>
      </c>
      <c r="C121">
        <v>37.939</v>
      </c>
      <c r="F121">
        <v>57.093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</row>
    <row r="122" spans="1:12" ht="12.75">
      <c r="A122">
        <v>7140</v>
      </c>
      <c r="B122">
        <v>-1.117</v>
      </c>
      <c r="C122">
        <v>37.749</v>
      </c>
      <c r="F122">
        <v>57.128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</row>
    <row r="123" spans="1:12" ht="12.75">
      <c r="A123">
        <v>7200</v>
      </c>
      <c r="B123">
        <v>-1.108</v>
      </c>
      <c r="C123">
        <v>37.564</v>
      </c>
      <c r="F123">
        <v>57.162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3"/>
  <sheetViews>
    <sheetView workbookViewId="0" topLeftCell="A1">
      <selection activeCell="C39" sqref="C39"/>
    </sheetView>
  </sheetViews>
  <sheetFormatPr defaultColWidth="9.140625" defaultRowHeight="12.75"/>
  <cols>
    <col min="1" max="1" width="5.00390625" style="0" bestFit="1" customWidth="1"/>
    <col min="2" max="2" width="6.57421875" style="0" bestFit="1" customWidth="1"/>
    <col min="3" max="3" width="8.00390625" style="0" bestFit="1" customWidth="1"/>
    <col min="4" max="4" width="7.00390625" style="0" bestFit="1" customWidth="1"/>
    <col min="5" max="5" width="6.00390625" style="0" bestFit="1" customWidth="1"/>
    <col min="6" max="6" width="7.00390625" style="0" bestFit="1" customWidth="1"/>
    <col min="7" max="8" width="9.00390625" style="0" bestFit="1" customWidth="1"/>
    <col min="9" max="9" width="6.57421875" style="0" bestFit="1" customWidth="1"/>
    <col min="10" max="10" width="6.00390625" style="0" bestFit="1" customWidth="1"/>
    <col min="11" max="11" width="8.00390625" style="0" bestFit="1" customWidth="1"/>
    <col min="12" max="12" width="8.421875" style="0" bestFit="1" customWidth="1"/>
    <col min="13" max="13" width="8.28125" style="0" bestFit="1" customWidth="1"/>
    <col min="14" max="14" width="6.421875" style="0" bestFit="1" customWidth="1"/>
  </cols>
  <sheetData>
    <row r="1" spans="1:1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ht="12.75">
      <c r="A2" t="s">
        <v>14</v>
      </c>
      <c r="B2" t="s">
        <v>15</v>
      </c>
      <c r="C2" t="s">
        <v>16</v>
      </c>
      <c r="D2" t="s">
        <v>16</v>
      </c>
      <c r="E2" t="s">
        <v>17</v>
      </c>
      <c r="F2" t="s">
        <v>18</v>
      </c>
      <c r="G2" t="s">
        <v>19</v>
      </c>
      <c r="H2" t="s">
        <v>19</v>
      </c>
      <c r="I2" t="s">
        <v>20</v>
      </c>
      <c r="J2" t="s">
        <v>20</v>
      </c>
      <c r="K2" t="s">
        <v>21</v>
      </c>
      <c r="L2" t="s">
        <v>17</v>
      </c>
      <c r="M2" t="s">
        <v>17</v>
      </c>
      <c r="N2" t="s">
        <v>17</v>
      </c>
    </row>
    <row r="3" spans="1:14" ht="12.75">
      <c r="A3">
        <v>0</v>
      </c>
      <c r="B3">
        <v>0</v>
      </c>
      <c r="C3">
        <v>20</v>
      </c>
      <c r="D3">
        <v>20</v>
      </c>
      <c r="E3">
        <v>2.55</v>
      </c>
      <c r="F3">
        <v>60.59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</row>
    <row r="4" spans="1:14" ht="12.75">
      <c r="A4">
        <v>60</v>
      </c>
      <c r="B4">
        <v>-0.042</v>
      </c>
      <c r="C4">
        <v>22.176</v>
      </c>
      <c r="D4">
        <v>19.732</v>
      </c>
      <c r="E4">
        <v>2.324</v>
      </c>
      <c r="F4">
        <v>60.552</v>
      </c>
      <c r="G4">
        <v>14000</v>
      </c>
      <c r="H4">
        <v>14000</v>
      </c>
      <c r="I4">
        <v>0.001</v>
      </c>
      <c r="J4">
        <v>0.001</v>
      </c>
      <c r="K4">
        <v>0.148</v>
      </c>
      <c r="L4">
        <v>0.434</v>
      </c>
      <c r="M4">
        <v>0</v>
      </c>
      <c r="N4">
        <v>0</v>
      </c>
    </row>
    <row r="5" spans="1:14" ht="12.75">
      <c r="A5">
        <v>120</v>
      </c>
      <c r="B5">
        <v>-0.048</v>
      </c>
      <c r="C5">
        <v>30.404</v>
      </c>
      <c r="D5">
        <v>19.767</v>
      </c>
      <c r="E5">
        <v>2.148</v>
      </c>
      <c r="F5">
        <v>59.978</v>
      </c>
      <c r="G5">
        <v>84000</v>
      </c>
      <c r="H5">
        <v>84000</v>
      </c>
      <c r="I5">
        <v>0.006</v>
      </c>
      <c r="J5">
        <v>0.006</v>
      </c>
      <c r="K5">
        <v>0.667</v>
      </c>
      <c r="L5">
        <v>0.922</v>
      </c>
      <c r="M5">
        <v>0</v>
      </c>
      <c r="N5">
        <v>0</v>
      </c>
    </row>
    <row r="6" spans="1:14" ht="12.75">
      <c r="A6">
        <v>180</v>
      </c>
      <c r="B6">
        <v>-0.066</v>
      </c>
      <c r="C6">
        <v>42.024</v>
      </c>
      <c r="D6">
        <v>19.988</v>
      </c>
      <c r="E6">
        <v>2.108</v>
      </c>
      <c r="F6">
        <v>58.943</v>
      </c>
      <c r="G6">
        <v>196000</v>
      </c>
      <c r="H6">
        <v>196000</v>
      </c>
      <c r="I6">
        <v>0.014</v>
      </c>
      <c r="J6">
        <v>0.014</v>
      </c>
      <c r="K6">
        <v>1.407</v>
      </c>
      <c r="L6">
        <v>1.338</v>
      </c>
      <c r="M6">
        <v>0</v>
      </c>
      <c r="N6">
        <v>0</v>
      </c>
    </row>
    <row r="7" spans="1:14" ht="12.75">
      <c r="A7">
        <v>240</v>
      </c>
      <c r="B7">
        <v>-0.096</v>
      </c>
      <c r="C7">
        <v>54.999</v>
      </c>
      <c r="D7">
        <v>20.405</v>
      </c>
      <c r="E7">
        <v>2.075</v>
      </c>
      <c r="F7">
        <v>57.585</v>
      </c>
      <c r="G7">
        <v>350000</v>
      </c>
      <c r="H7">
        <v>350000</v>
      </c>
      <c r="I7">
        <v>0.025</v>
      </c>
      <c r="J7">
        <v>0.025</v>
      </c>
      <c r="K7">
        <v>2.592</v>
      </c>
      <c r="L7">
        <v>1.817</v>
      </c>
      <c r="M7">
        <v>0</v>
      </c>
      <c r="N7">
        <v>0</v>
      </c>
    </row>
    <row r="8" spans="1:14" ht="12.75">
      <c r="A8">
        <v>300</v>
      </c>
      <c r="B8">
        <v>-0.138</v>
      </c>
      <c r="C8">
        <v>69.339</v>
      </c>
      <c r="D8">
        <v>21.008</v>
      </c>
      <c r="E8">
        <v>2.049</v>
      </c>
      <c r="F8">
        <v>56.075</v>
      </c>
      <c r="G8">
        <v>546000</v>
      </c>
      <c r="H8">
        <v>546000</v>
      </c>
      <c r="I8">
        <v>0.039</v>
      </c>
      <c r="J8">
        <v>0.039</v>
      </c>
      <c r="K8">
        <v>3.999</v>
      </c>
      <c r="L8">
        <v>2.256</v>
      </c>
      <c r="M8">
        <v>0</v>
      </c>
      <c r="N8">
        <v>0</v>
      </c>
    </row>
    <row r="9" spans="1:14" ht="12.75">
      <c r="A9">
        <v>360</v>
      </c>
      <c r="B9">
        <v>-0.189</v>
      </c>
      <c r="C9">
        <v>84.435</v>
      </c>
      <c r="D9">
        <v>21.782</v>
      </c>
      <c r="E9">
        <v>2.023</v>
      </c>
      <c r="F9">
        <v>54.52</v>
      </c>
      <c r="G9">
        <v>784000</v>
      </c>
      <c r="H9">
        <v>784000</v>
      </c>
      <c r="I9">
        <v>0.056</v>
      </c>
      <c r="J9">
        <v>0.056</v>
      </c>
      <c r="K9">
        <v>5.777</v>
      </c>
      <c r="L9">
        <v>2.712</v>
      </c>
      <c r="M9">
        <v>0</v>
      </c>
      <c r="N9">
        <v>0</v>
      </c>
    </row>
    <row r="10" spans="1:14" ht="12.75">
      <c r="A10">
        <v>420</v>
      </c>
      <c r="B10">
        <v>-0.25</v>
      </c>
      <c r="C10">
        <v>100.282</v>
      </c>
      <c r="D10">
        <v>22.709</v>
      </c>
      <c r="E10">
        <v>1.998</v>
      </c>
      <c r="F10">
        <v>52.97</v>
      </c>
      <c r="G10">
        <v>1064000</v>
      </c>
      <c r="H10">
        <v>1064000</v>
      </c>
      <c r="I10">
        <v>0.076</v>
      </c>
      <c r="J10">
        <v>0.076</v>
      </c>
      <c r="K10">
        <v>7.85</v>
      </c>
      <c r="L10">
        <v>3.161</v>
      </c>
      <c r="M10">
        <v>0</v>
      </c>
      <c r="N10">
        <v>0</v>
      </c>
    </row>
    <row r="11" spans="1:14" ht="12.75">
      <c r="A11">
        <v>480</v>
      </c>
      <c r="B11">
        <v>-0.319</v>
      </c>
      <c r="C11">
        <v>116.774</v>
      </c>
      <c r="D11">
        <v>23.783</v>
      </c>
      <c r="E11">
        <v>1.973</v>
      </c>
      <c r="F11">
        <v>51.426</v>
      </c>
      <c r="G11">
        <v>1386000</v>
      </c>
      <c r="H11">
        <v>1386000</v>
      </c>
      <c r="I11">
        <v>0.099</v>
      </c>
      <c r="J11">
        <v>0.099</v>
      </c>
      <c r="K11">
        <v>10.22</v>
      </c>
      <c r="L11">
        <v>3.607</v>
      </c>
      <c r="M11">
        <v>0</v>
      </c>
      <c r="N11">
        <v>0</v>
      </c>
    </row>
    <row r="12" spans="1:14" ht="12.75">
      <c r="A12">
        <v>540</v>
      </c>
      <c r="B12">
        <v>-0.395</v>
      </c>
      <c r="C12">
        <v>133.672</v>
      </c>
      <c r="D12">
        <v>24.99</v>
      </c>
      <c r="E12">
        <v>1.949</v>
      </c>
      <c r="F12">
        <v>49.883</v>
      </c>
      <c r="G12">
        <v>1750000</v>
      </c>
      <c r="H12">
        <v>1750000</v>
      </c>
      <c r="I12">
        <v>0.125</v>
      </c>
      <c r="J12">
        <v>0.125</v>
      </c>
      <c r="K12">
        <v>12.961</v>
      </c>
      <c r="L12">
        <v>4.062</v>
      </c>
      <c r="M12">
        <v>0</v>
      </c>
      <c r="N12">
        <v>0</v>
      </c>
    </row>
    <row r="13" spans="1:14" ht="12.75">
      <c r="A13">
        <v>600</v>
      </c>
      <c r="B13">
        <v>-0.477</v>
      </c>
      <c r="C13">
        <v>151.068</v>
      </c>
      <c r="D13">
        <v>26.324</v>
      </c>
      <c r="E13">
        <v>1.924</v>
      </c>
      <c r="F13">
        <v>48.336</v>
      </c>
      <c r="G13">
        <v>2156000</v>
      </c>
      <c r="H13">
        <v>2156000</v>
      </c>
      <c r="I13">
        <v>0.154</v>
      </c>
      <c r="J13">
        <v>0.154</v>
      </c>
      <c r="K13">
        <v>15.997</v>
      </c>
      <c r="L13">
        <v>4.513</v>
      </c>
      <c r="M13">
        <v>0</v>
      </c>
      <c r="N13">
        <v>0</v>
      </c>
    </row>
    <row r="14" spans="1:14" ht="12.75">
      <c r="A14">
        <v>660</v>
      </c>
      <c r="B14">
        <v>-0.566</v>
      </c>
      <c r="C14">
        <v>168.92</v>
      </c>
      <c r="D14">
        <v>27.789</v>
      </c>
      <c r="E14">
        <v>1.901</v>
      </c>
      <c r="F14">
        <v>46.784</v>
      </c>
      <c r="G14">
        <v>2604000</v>
      </c>
      <c r="H14">
        <v>2604000</v>
      </c>
      <c r="I14">
        <v>0.186</v>
      </c>
      <c r="J14">
        <v>0.186</v>
      </c>
      <c r="K14">
        <v>19.33</v>
      </c>
      <c r="L14">
        <v>4.961</v>
      </c>
      <c r="M14">
        <v>0</v>
      </c>
      <c r="N14">
        <v>0</v>
      </c>
    </row>
    <row r="15" spans="1:12" ht="12.75">
      <c r="A15">
        <v>720</v>
      </c>
      <c r="B15">
        <v>-4.53</v>
      </c>
      <c r="C15">
        <v>130.746</v>
      </c>
      <c r="F15">
        <v>40.215</v>
      </c>
      <c r="G15">
        <v>3108000</v>
      </c>
      <c r="H15">
        <v>3108000</v>
      </c>
      <c r="I15">
        <v>0.222</v>
      </c>
      <c r="J15">
        <v>0.222</v>
      </c>
      <c r="K15">
        <v>23.033</v>
      </c>
      <c r="L15">
        <v>5.415</v>
      </c>
    </row>
    <row r="16" spans="1:12" ht="12.75">
      <c r="A16">
        <v>780</v>
      </c>
      <c r="B16">
        <v>-4.923</v>
      </c>
      <c r="C16">
        <v>145.966</v>
      </c>
      <c r="F16">
        <v>38.742</v>
      </c>
      <c r="G16">
        <v>3654000</v>
      </c>
      <c r="H16">
        <v>3654000</v>
      </c>
      <c r="I16">
        <v>0.261</v>
      </c>
      <c r="J16">
        <v>0.261</v>
      </c>
      <c r="K16">
        <v>27.032</v>
      </c>
      <c r="L16">
        <v>5.867</v>
      </c>
    </row>
    <row r="17" spans="1:12" ht="12.75">
      <c r="A17">
        <v>840</v>
      </c>
      <c r="B17">
        <v>-5.296</v>
      </c>
      <c r="C17">
        <v>161.738</v>
      </c>
      <c r="F17">
        <v>36.897</v>
      </c>
      <c r="G17">
        <v>4228000</v>
      </c>
      <c r="H17">
        <v>4228000</v>
      </c>
      <c r="I17">
        <v>0.302</v>
      </c>
      <c r="J17">
        <v>0.302</v>
      </c>
      <c r="K17">
        <v>31.327</v>
      </c>
      <c r="L17">
        <v>6.316</v>
      </c>
    </row>
    <row r="18" spans="1:12" ht="12.75">
      <c r="A18">
        <v>900</v>
      </c>
      <c r="B18">
        <v>-5.661</v>
      </c>
      <c r="C18">
        <v>178.659</v>
      </c>
      <c r="F18">
        <v>35.058</v>
      </c>
      <c r="G18">
        <v>4858000</v>
      </c>
      <c r="H18">
        <v>4858000</v>
      </c>
      <c r="I18">
        <v>0.347</v>
      </c>
      <c r="J18">
        <v>0.347</v>
      </c>
      <c r="K18">
        <v>35.993</v>
      </c>
      <c r="L18">
        <v>6.77</v>
      </c>
    </row>
    <row r="19" spans="1:12" ht="12.75">
      <c r="A19">
        <v>960</v>
      </c>
      <c r="B19">
        <v>-7.607</v>
      </c>
      <c r="C19">
        <v>310.686</v>
      </c>
      <c r="F19">
        <v>24.16</v>
      </c>
      <c r="G19">
        <v>10640000</v>
      </c>
      <c r="H19">
        <v>10640000</v>
      </c>
      <c r="I19">
        <v>0.76</v>
      </c>
      <c r="J19">
        <v>0.76</v>
      </c>
      <c r="K19">
        <v>78.8</v>
      </c>
      <c r="L19">
        <v>10.017</v>
      </c>
    </row>
    <row r="20" spans="1:12" ht="12.75">
      <c r="A20">
        <v>1020</v>
      </c>
      <c r="B20">
        <v>-7.73</v>
      </c>
      <c r="C20">
        <v>318.023</v>
      </c>
      <c r="F20">
        <v>23.581</v>
      </c>
      <c r="G20">
        <v>10640000</v>
      </c>
      <c r="H20">
        <v>10640000</v>
      </c>
      <c r="I20">
        <v>0.76</v>
      </c>
      <c r="J20">
        <v>0.76</v>
      </c>
      <c r="K20">
        <v>78.8</v>
      </c>
      <c r="L20">
        <v>10.017</v>
      </c>
    </row>
    <row r="21" spans="1:12" ht="12.75">
      <c r="A21">
        <v>1080</v>
      </c>
      <c r="B21">
        <v>-7.752</v>
      </c>
      <c r="C21">
        <v>320.149</v>
      </c>
      <c r="F21">
        <v>23.502</v>
      </c>
      <c r="G21">
        <v>10640000</v>
      </c>
      <c r="H21">
        <v>10640000</v>
      </c>
      <c r="I21">
        <v>0.76</v>
      </c>
      <c r="J21">
        <v>0.76</v>
      </c>
      <c r="K21">
        <v>78.8</v>
      </c>
      <c r="L21">
        <v>10.017</v>
      </c>
    </row>
    <row r="22" spans="1:12" ht="12.75">
      <c r="A22">
        <v>1140</v>
      </c>
      <c r="B22">
        <v>-7.773</v>
      </c>
      <c r="C22">
        <v>322.044</v>
      </c>
      <c r="F22">
        <v>23.431</v>
      </c>
      <c r="G22">
        <v>10640000</v>
      </c>
      <c r="H22">
        <v>10640000</v>
      </c>
      <c r="I22">
        <v>0.76</v>
      </c>
      <c r="J22">
        <v>0.76</v>
      </c>
      <c r="K22">
        <v>78.8</v>
      </c>
      <c r="L22">
        <v>10.017</v>
      </c>
    </row>
    <row r="23" spans="1:12" ht="12.75">
      <c r="A23">
        <v>1200</v>
      </c>
      <c r="B23">
        <v>-7.791</v>
      </c>
      <c r="C23">
        <v>323.777</v>
      </c>
      <c r="F23">
        <v>23.366</v>
      </c>
      <c r="G23">
        <v>10640000</v>
      </c>
      <c r="H23">
        <v>10640000</v>
      </c>
      <c r="I23">
        <v>0.76</v>
      </c>
      <c r="J23">
        <v>0.76</v>
      </c>
      <c r="K23">
        <v>78.8</v>
      </c>
      <c r="L23">
        <v>10.017</v>
      </c>
    </row>
    <row r="24" spans="1:12" ht="12.75">
      <c r="A24">
        <v>1260</v>
      </c>
      <c r="B24">
        <v>-7.808</v>
      </c>
      <c r="C24">
        <v>325.385</v>
      </c>
      <c r="F24">
        <v>23.307</v>
      </c>
      <c r="G24">
        <v>10640000</v>
      </c>
      <c r="H24">
        <v>10640000</v>
      </c>
      <c r="I24">
        <v>0.76</v>
      </c>
      <c r="J24">
        <v>0.76</v>
      </c>
      <c r="K24">
        <v>78.8</v>
      </c>
      <c r="L24">
        <v>10.017</v>
      </c>
    </row>
    <row r="25" spans="1:12" ht="12.75">
      <c r="A25">
        <v>1320</v>
      </c>
      <c r="B25">
        <v>-7.823</v>
      </c>
      <c r="C25">
        <v>326.892</v>
      </c>
      <c r="F25">
        <v>23.252</v>
      </c>
      <c r="G25">
        <v>10640000</v>
      </c>
      <c r="H25">
        <v>10640000</v>
      </c>
      <c r="I25">
        <v>0.76</v>
      </c>
      <c r="J25">
        <v>0.76</v>
      </c>
      <c r="K25">
        <v>78.8</v>
      </c>
      <c r="L25">
        <v>10.017</v>
      </c>
    </row>
    <row r="26" spans="1:12" ht="12.75">
      <c r="A26">
        <v>1380</v>
      </c>
      <c r="B26">
        <v>-7.838</v>
      </c>
      <c r="C26">
        <v>328.31</v>
      </c>
      <c r="F26">
        <v>23.2</v>
      </c>
      <c r="G26">
        <v>10640000</v>
      </c>
      <c r="H26">
        <v>10640000</v>
      </c>
      <c r="I26">
        <v>0.76</v>
      </c>
      <c r="J26">
        <v>0.76</v>
      </c>
      <c r="K26">
        <v>78.8</v>
      </c>
      <c r="L26">
        <v>10.017</v>
      </c>
    </row>
    <row r="27" spans="1:12" ht="12.75">
      <c r="A27">
        <v>1440</v>
      </c>
      <c r="B27">
        <v>-7.852</v>
      </c>
      <c r="C27">
        <v>329.652</v>
      </c>
      <c r="F27">
        <v>23.151</v>
      </c>
      <c r="G27">
        <v>10640000</v>
      </c>
      <c r="H27">
        <v>10640000</v>
      </c>
      <c r="I27">
        <v>0.76</v>
      </c>
      <c r="J27">
        <v>0.76</v>
      </c>
      <c r="K27">
        <v>78.8</v>
      </c>
      <c r="L27">
        <v>10.017</v>
      </c>
    </row>
    <row r="28" spans="1:12" ht="12.75">
      <c r="A28">
        <v>1500</v>
      </c>
      <c r="B28">
        <v>-7.865</v>
      </c>
      <c r="C28">
        <v>330.923</v>
      </c>
      <c r="F28">
        <v>23.104</v>
      </c>
      <c r="G28">
        <v>10640000</v>
      </c>
      <c r="H28">
        <v>10640000</v>
      </c>
      <c r="I28">
        <v>0.76</v>
      </c>
      <c r="J28">
        <v>0.76</v>
      </c>
      <c r="K28">
        <v>78.8</v>
      </c>
      <c r="L28">
        <v>10.017</v>
      </c>
    </row>
    <row r="29" spans="1:12" ht="12.75">
      <c r="A29">
        <v>1560</v>
      </c>
      <c r="B29">
        <v>-7.877</v>
      </c>
      <c r="C29">
        <v>332.131</v>
      </c>
      <c r="F29">
        <v>23.061</v>
      </c>
      <c r="G29">
        <v>10640000</v>
      </c>
      <c r="H29">
        <v>10640000</v>
      </c>
      <c r="I29">
        <v>0.76</v>
      </c>
      <c r="J29">
        <v>0.76</v>
      </c>
      <c r="K29">
        <v>78.8</v>
      </c>
      <c r="L29">
        <v>10.017</v>
      </c>
    </row>
    <row r="30" spans="1:12" ht="12.75">
      <c r="A30">
        <v>1620</v>
      </c>
      <c r="B30">
        <v>-7.889</v>
      </c>
      <c r="C30">
        <v>333.28</v>
      </c>
      <c r="F30">
        <v>23.019</v>
      </c>
      <c r="G30">
        <v>10640000</v>
      </c>
      <c r="H30">
        <v>10640000</v>
      </c>
      <c r="I30">
        <v>0.76</v>
      </c>
      <c r="J30">
        <v>0.76</v>
      </c>
      <c r="K30">
        <v>78.8</v>
      </c>
      <c r="L30">
        <v>10.017</v>
      </c>
    </row>
    <row r="31" spans="1:12" ht="12.75">
      <c r="A31">
        <v>1680</v>
      </c>
      <c r="B31">
        <v>-7.9</v>
      </c>
      <c r="C31">
        <v>334.373</v>
      </c>
      <c r="F31">
        <v>22.98</v>
      </c>
      <c r="G31">
        <v>10640000</v>
      </c>
      <c r="H31">
        <v>10640000</v>
      </c>
      <c r="I31">
        <v>0.76</v>
      </c>
      <c r="J31">
        <v>0.76</v>
      </c>
      <c r="K31">
        <v>78.8</v>
      </c>
      <c r="L31">
        <v>10.017</v>
      </c>
    </row>
    <row r="32" spans="1:12" ht="12.75">
      <c r="A32">
        <v>1740</v>
      </c>
      <c r="B32">
        <v>-7.91</v>
      </c>
      <c r="C32">
        <v>335.416</v>
      </c>
      <c r="F32">
        <v>22.942</v>
      </c>
      <c r="G32">
        <v>10640000</v>
      </c>
      <c r="H32">
        <v>10640000</v>
      </c>
      <c r="I32">
        <v>0.76</v>
      </c>
      <c r="J32">
        <v>0.76</v>
      </c>
      <c r="K32">
        <v>78.8</v>
      </c>
      <c r="L32">
        <v>10.017</v>
      </c>
    </row>
    <row r="33" spans="1:12" ht="12.75">
      <c r="A33">
        <v>1800</v>
      </c>
      <c r="B33">
        <v>-7.92</v>
      </c>
      <c r="C33">
        <v>336.411</v>
      </c>
      <c r="F33">
        <v>22.907</v>
      </c>
      <c r="G33">
        <v>10640000</v>
      </c>
      <c r="H33">
        <v>10640000</v>
      </c>
      <c r="I33">
        <v>0.76</v>
      </c>
      <c r="J33">
        <v>0.76</v>
      </c>
      <c r="K33">
        <v>78.8</v>
      </c>
      <c r="L33">
        <v>10.017</v>
      </c>
    </row>
    <row r="34" spans="1:12" ht="12.75">
      <c r="A34">
        <v>1860</v>
      </c>
      <c r="B34">
        <v>-7.93</v>
      </c>
      <c r="C34">
        <v>337.361</v>
      </c>
      <c r="F34">
        <v>22.873</v>
      </c>
      <c r="G34">
        <v>10640000</v>
      </c>
      <c r="H34">
        <v>10640000</v>
      </c>
      <c r="I34">
        <v>0.76</v>
      </c>
      <c r="J34">
        <v>0.76</v>
      </c>
      <c r="K34">
        <v>78.8</v>
      </c>
      <c r="L34">
        <v>10.017</v>
      </c>
    </row>
    <row r="35" spans="1:12" ht="12.75">
      <c r="A35">
        <v>1920</v>
      </c>
      <c r="B35">
        <v>-7.939</v>
      </c>
      <c r="C35">
        <v>338.269</v>
      </c>
      <c r="F35">
        <v>22.84</v>
      </c>
      <c r="G35">
        <v>10640000</v>
      </c>
      <c r="H35">
        <v>10640000</v>
      </c>
      <c r="I35">
        <v>0.76</v>
      </c>
      <c r="J35">
        <v>0.76</v>
      </c>
      <c r="K35">
        <v>78.8</v>
      </c>
      <c r="L35">
        <v>10.017</v>
      </c>
    </row>
    <row r="36" spans="1:12" ht="12.75">
      <c r="A36">
        <v>1980</v>
      </c>
      <c r="B36">
        <v>-7.947</v>
      </c>
      <c r="C36">
        <v>339.138</v>
      </c>
      <c r="F36">
        <v>22.809</v>
      </c>
      <c r="G36">
        <v>10640000</v>
      </c>
      <c r="H36">
        <v>10640000</v>
      </c>
      <c r="I36">
        <v>0.76</v>
      </c>
      <c r="J36">
        <v>0.76</v>
      </c>
      <c r="K36">
        <v>78.8</v>
      </c>
      <c r="L36">
        <v>10.017</v>
      </c>
    </row>
    <row r="37" spans="1:12" ht="12.75">
      <c r="A37">
        <v>2040</v>
      </c>
      <c r="B37">
        <v>-7.955</v>
      </c>
      <c r="C37">
        <v>339.97</v>
      </c>
      <c r="F37">
        <v>22.78</v>
      </c>
      <c r="G37">
        <v>10640000</v>
      </c>
      <c r="H37">
        <v>10640000</v>
      </c>
      <c r="I37">
        <v>0.76</v>
      </c>
      <c r="J37">
        <v>0.76</v>
      </c>
      <c r="K37">
        <v>78.8</v>
      </c>
      <c r="L37">
        <v>10.017</v>
      </c>
    </row>
    <row r="38" spans="1:12" ht="12.75">
      <c r="A38">
        <v>2100</v>
      </c>
      <c r="B38">
        <v>-7.963</v>
      </c>
      <c r="C38">
        <v>340.767</v>
      </c>
      <c r="F38">
        <v>22.752</v>
      </c>
      <c r="G38">
        <v>10640000</v>
      </c>
      <c r="H38">
        <v>10640000</v>
      </c>
      <c r="I38">
        <v>0.76</v>
      </c>
      <c r="J38">
        <v>0.76</v>
      </c>
      <c r="K38">
        <v>78.8</v>
      </c>
      <c r="L38">
        <v>10.017</v>
      </c>
    </row>
    <row r="39" spans="1:12" ht="12.75">
      <c r="A39">
        <v>2160</v>
      </c>
      <c r="B39">
        <v>-7.971</v>
      </c>
      <c r="C39">
        <v>341.531</v>
      </c>
      <c r="F39">
        <v>22.725</v>
      </c>
      <c r="G39">
        <v>10640000</v>
      </c>
      <c r="H39">
        <v>10640000</v>
      </c>
      <c r="I39">
        <v>0.76</v>
      </c>
      <c r="J39">
        <v>0.76</v>
      </c>
      <c r="K39">
        <v>78.8</v>
      </c>
      <c r="L39">
        <v>10.017</v>
      </c>
    </row>
    <row r="40" spans="1:12" ht="12.75">
      <c r="A40">
        <v>2220</v>
      </c>
      <c r="B40">
        <v>-7.978</v>
      </c>
      <c r="C40">
        <v>342.264</v>
      </c>
      <c r="F40">
        <v>22.699</v>
      </c>
      <c r="G40">
        <v>10640000</v>
      </c>
      <c r="H40">
        <v>10640000</v>
      </c>
      <c r="I40">
        <v>0.76</v>
      </c>
      <c r="J40">
        <v>0.76</v>
      </c>
      <c r="K40">
        <v>78.8</v>
      </c>
      <c r="L40">
        <v>10.017</v>
      </c>
    </row>
    <row r="41" spans="1:12" ht="12.75">
      <c r="A41">
        <v>2280</v>
      </c>
      <c r="B41">
        <v>-7.985</v>
      </c>
      <c r="C41">
        <v>342.969</v>
      </c>
      <c r="F41">
        <v>22.674</v>
      </c>
      <c r="G41">
        <v>10640000</v>
      </c>
      <c r="H41">
        <v>10640000</v>
      </c>
      <c r="I41">
        <v>0.76</v>
      </c>
      <c r="J41">
        <v>0.76</v>
      </c>
      <c r="K41">
        <v>78.8</v>
      </c>
      <c r="L41">
        <v>10.017</v>
      </c>
    </row>
    <row r="42" spans="1:12" ht="12.75">
      <c r="A42">
        <v>2340</v>
      </c>
      <c r="B42">
        <v>-7.991</v>
      </c>
      <c r="C42">
        <v>343.646</v>
      </c>
      <c r="F42">
        <v>22.65</v>
      </c>
      <c r="G42">
        <v>10640000</v>
      </c>
      <c r="H42">
        <v>10640000</v>
      </c>
      <c r="I42">
        <v>0.76</v>
      </c>
      <c r="J42">
        <v>0.76</v>
      </c>
      <c r="K42">
        <v>78.8</v>
      </c>
      <c r="L42">
        <v>10.017</v>
      </c>
    </row>
    <row r="43" spans="1:12" ht="12.75">
      <c r="A43">
        <v>2400</v>
      </c>
      <c r="B43">
        <v>-7.997</v>
      </c>
      <c r="C43">
        <v>344.298</v>
      </c>
      <c r="F43">
        <v>22.627</v>
      </c>
      <c r="G43">
        <v>10640000</v>
      </c>
      <c r="H43">
        <v>10640000</v>
      </c>
      <c r="I43">
        <v>0.76</v>
      </c>
      <c r="J43">
        <v>0.76</v>
      </c>
      <c r="K43">
        <v>78.8</v>
      </c>
      <c r="L43">
        <v>10.017</v>
      </c>
    </row>
    <row r="44" spans="1:12" ht="12.75">
      <c r="A44">
        <v>2460</v>
      </c>
      <c r="B44">
        <v>-8.004</v>
      </c>
      <c r="C44">
        <v>344.925</v>
      </c>
      <c r="F44">
        <v>22.606</v>
      </c>
      <c r="G44">
        <v>10640000</v>
      </c>
      <c r="H44">
        <v>10640000</v>
      </c>
      <c r="I44">
        <v>0.76</v>
      </c>
      <c r="J44">
        <v>0.76</v>
      </c>
      <c r="K44">
        <v>78.8</v>
      </c>
      <c r="L44">
        <v>10.017</v>
      </c>
    </row>
    <row r="45" spans="1:12" ht="12.75">
      <c r="A45">
        <v>2520</v>
      </c>
      <c r="B45">
        <v>-8.009</v>
      </c>
      <c r="C45">
        <v>345.53</v>
      </c>
      <c r="F45">
        <v>22.584</v>
      </c>
      <c r="G45">
        <v>10640000</v>
      </c>
      <c r="H45">
        <v>10640000</v>
      </c>
      <c r="I45">
        <v>0.76</v>
      </c>
      <c r="J45">
        <v>0.76</v>
      </c>
      <c r="K45">
        <v>78.8</v>
      </c>
      <c r="L45">
        <v>10.017</v>
      </c>
    </row>
    <row r="46" spans="1:12" ht="12.75">
      <c r="A46">
        <v>2580</v>
      </c>
      <c r="B46">
        <v>-8.015</v>
      </c>
      <c r="C46">
        <v>346.113</v>
      </c>
      <c r="F46">
        <v>22.564</v>
      </c>
      <c r="G46">
        <v>10640000</v>
      </c>
      <c r="H46">
        <v>10640000</v>
      </c>
      <c r="I46">
        <v>0.76</v>
      </c>
      <c r="J46">
        <v>0.76</v>
      </c>
      <c r="K46">
        <v>78.8</v>
      </c>
      <c r="L46">
        <v>10.017</v>
      </c>
    </row>
    <row r="47" spans="1:12" ht="12.75">
      <c r="A47">
        <v>2640</v>
      </c>
      <c r="B47">
        <v>-8.02</v>
      </c>
      <c r="C47">
        <v>346.676</v>
      </c>
      <c r="F47">
        <v>22.544</v>
      </c>
      <c r="G47">
        <v>10640000</v>
      </c>
      <c r="H47">
        <v>10640000</v>
      </c>
      <c r="I47">
        <v>0.76</v>
      </c>
      <c r="J47">
        <v>0.76</v>
      </c>
      <c r="K47">
        <v>78.8</v>
      </c>
      <c r="L47">
        <v>10.017</v>
      </c>
    </row>
    <row r="48" spans="1:12" ht="12.75">
      <c r="A48">
        <v>2700</v>
      </c>
      <c r="B48">
        <v>-8.025</v>
      </c>
      <c r="C48">
        <v>347.22</v>
      </c>
      <c r="F48">
        <v>22.526</v>
      </c>
      <c r="G48">
        <v>10640000</v>
      </c>
      <c r="H48">
        <v>10640000</v>
      </c>
      <c r="I48">
        <v>0.76</v>
      </c>
      <c r="J48">
        <v>0.76</v>
      </c>
      <c r="K48">
        <v>78.8</v>
      </c>
      <c r="L48">
        <v>10.017</v>
      </c>
    </row>
    <row r="49" spans="1:12" ht="12.75">
      <c r="A49">
        <v>2760</v>
      </c>
      <c r="B49">
        <v>-7.995</v>
      </c>
      <c r="C49">
        <v>343.778</v>
      </c>
      <c r="F49">
        <v>22.748</v>
      </c>
      <c r="G49">
        <v>10444000</v>
      </c>
      <c r="H49">
        <v>10444000</v>
      </c>
      <c r="I49">
        <v>0.746</v>
      </c>
      <c r="J49">
        <v>0.746</v>
      </c>
      <c r="K49">
        <v>77.393</v>
      </c>
      <c r="L49">
        <v>9.927</v>
      </c>
    </row>
    <row r="50" spans="1:12" ht="12.75">
      <c r="A50">
        <v>2820</v>
      </c>
      <c r="B50">
        <v>-7.926</v>
      </c>
      <c r="C50">
        <v>336.337</v>
      </c>
      <c r="F50">
        <v>23.223</v>
      </c>
      <c r="G50">
        <v>10066000</v>
      </c>
      <c r="H50">
        <v>10066000</v>
      </c>
      <c r="I50">
        <v>0.719</v>
      </c>
      <c r="J50">
        <v>0.719</v>
      </c>
      <c r="K50">
        <v>74.505</v>
      </c>
      <c r="L50">
        <v>9.74</v>
      </c>
    </row>
    <row r="51" spans="1:12" ht="12.75">
      <c r="A51">
        <v>2880</v>
      </c>
      <c r="B51">
        <v>-7.847</v>
      </c>
      <c r="C51">
        <v>328.225</v>
      </c>
      <c r="F51">
        <v>23.75</v>
      </c>
      <c r="G51">
        <v>9674000</v>
      </c>
      <c r="H51">
        <v>9674000</v>
      </c>
      <c r="I51">
        <v>0.691</v>
      </c>
      <c r="J51">
        <v>0.691</v>
      </c>
      <c r="K51">
        <v>71.69</v>
      </c>
      <c r="L51">
        <v>9.554</v>
      </c>
    </row>
    <row r="52" spans="1:12" ht="12.75">
      <c r="A52">
        <v>2940</v>
      </c>
      <c r="B52">
        <v>-7.765</v>
      </c>
      <c r="C52">
        <v>320.149</v>
      </c>
      <c r="F52">
        <v>24.284</v>
      </c>
      <c r="G52">
        <v>9296000</v>
      </c>
      <c r="H52">
        <v>9296000</v>
      </c>
      <c r="I52">
        <v>0.664</v>
      </c>
      <c r="J52">
        <v>0.664</v>
      </c>
      <c r="K52">
        <v>68.876</v>
      </c>
      <c r="L52">
        <v>9.365</v>
      </c>
    </row>
    <row r="53" spans="1:12" ht="12.75">
      <c r="A53">
        <v>3000</v>
      </c>
      <c r="B53">
        <v>-7.678</v>
      </c>
      <c r="C53">
        <v>311.871</v>
      </c>
      <c r="F53">
        <v>24.84</v>
      </c>
      <c r="G53">
        <v>8918000</v>
      </c>
      <c r="H53">
        <v>8918000</v>
      </c>
      <c r="I53">
        <v>0.637</v>
      </c>
      <c r="J53">
        <v>0.637</v>
      </c>
      <c r="K53">
        <v>66.062</v>
      </c>
      <c r="L53">
        <v>9.171</v>
      </c>
    </row>
    <row r="54" spans="1:12" ht="12.75">
      <c r="A54">
        <v>3060</v>
      </c>
      <c r="B54">
        <v>-7.585</v>
      </c>
      <c r="C54">
        <v>303.393</v>
      </c>
      <c r="F54">
        <v>25.421</v>
      </c>
      <c r="G54">
        <v>8540000</v>
      </c>
      <c r="H54">
        <v>8540000</v>
      </c>
      <c r="I54">
        <v>0.61</v>
      </c>
      <c r="J54">
        <v>0.61</v>
      </c>
      <c r="K54">
        <v>63.247</v>
      </c>
      <c r="L54">
        <v>8.974</v>
      </c>
    </row>
    <row r="55" spans="1:12" ht="12.75">
      <c r="A55">
        <v>3120</v>
      </c>
      <c r="B55">
        <v>-7.483</v>
      </c>
      <c r="C55">
        <v>294.428</v>
      </c>
      <c r="F55">
        <v>26.048</v>
      </c>
      <c r="G55">
        <v>8148000</v>
      </c>
      <c r="H55">
        <v>8148000</v>
      </c>
      <c r="I55">
        <v>0.582</v>
      </c>
      <c r="J55">
        <v>0.582</v>
      </c>
      <c r="K55">
        <v>60.359</v>
      </c>
      <c r="L55">
        <v>8.766</v>
      </c>
    </row>
    <row r="56" spans="1:12" ht="12.75">
      <c r="A56">
        <v>3180</v>
      </c>
      <c r="B56">
        <v>-7.378</v>
      </c>
      <c r="C56">
        <v>285.56</v>
      </c>
      <c r="F56">
        <v>26.685</v>
      </c>
      <c r="G56">
        <v>7770000</v>
      </c>
      <c r="H56">
        <v>7770000</v>
      </c>
      <c r="I56">
        <v>0.555</v>
      </c>
      <c r="J56">
        <v>0.555</v>
      </c>
      <c r="K56">
        <v>57.545</v>
      </c>
      <c r="L56">
        <v>8.56</v>
      </c>
    </row>
    <row r="57" spans="1:12" ht="12.75">
      <c r="A57">
        <v>3240</v>
      </c>
      <c r="B57">
        <v>-7.267</v>
      </c>
      <c r="C57">
        <v>276.532</v>
      </c>
      <c r="F57">
        <v>27.349</v>
      </c>
      <c r="G57">
        <v>7392000</v>
      </c>
      <c r="H57">
        <v>7392000</v>
      </c>
      <c r="I57">
        <v>0.528</v>
      </c>
      <c r="J57">
        <v>0.528</v>
      </c>
      <c r="K57">
        <v>54.73</v>
      </c>
      <c r="L57">
        <v>8.348</v>
      </c>
    </row>
    <row r="58" spans="1:12" ht="12.75">
      <c r="A58">
        <v>3300</v>
      </c>
      <c r="B58">
        <v>-7.148</v>
      </c>
      <c r="C58">
        <v>267.34</v>
      </c>
      <c r="F58">
        <v>28.043</v>
      </c>
      <c r="G58">
        <v>7014000</v>
      </c>
      <c r="H58">
        <v>7014000</v>
      </c>
      <c r="I58">
        <v>0.501</v>
      </c>
      <c r="J58">
        <v>0.501</v>
      </c>
      <c r="K58">
        <v>51.916</v>
      </c>
      <c r="L58">
        <v>8.13</v>
      </c>
    </row>
    <row r="59" spans="1:12" ht="12.75">
      <c r="A59">
        <v>3360</v>
      </c>
      <c r="B59">
        <v>-7.022</v>
      </c>
      <c r="C59">
        <v>257.986</v>
      </c>
      <c r="F59">
        <v>28.771</v>
      </c>
      <c r="G59">
        <v>6636000</v>
      </c>
      <c r="H59">
        <v>6636000</v>
      </c>
      <c r="I59">
        <v>0.474</v>
      </c>
      <c r="J59">
        <v>0.474</v>
      </c>
      <c r="K59">
        <v>49.102</v>
      </c>
      <c r="L59">
        <v>7.907</v>
      </c>
    </row>
    <row r="60" spans="1:12" ht="12.75">
      <c r="A60">
        <v>3420</v>
      </c>
      <c r="B60">
        <v>-6.883</v>
      </c>
      <c r="C60">
        <v>248.164</v>
      </c>
      <c r="F60">
        <v>29.559</v>
      </c>
      <c r="G60">
        <v>6244000</v>
      </c>
      <c r="H60">
        <v>6244000</v>
      </c>
      <c r="I60">
        <v>0.446</v>
      </c>
      <c r="J60">
        <v>0.446</v>
      </c>
      <c r="K60">
        <v>46.214</v>
      </c>
      <c r="L60">
        <v>7.671</v>
      </c>
    </row>
    <row r="61" spans="1:12" ht="12.75">
      <c r="A61">
        <v>3480</v>
      </c>
      <c r="B61">
        <v>-6.739</v>
      </c>
      <c r="C61">
        <v>238.475</v>
      </c>
      <c r="F61">
        <v>30.362</v>
      </c>
      <c r="G61">
        <v>5866000</v>
      </c>
      <c r="H61">
        <v>5866000</v>
      </c>
      <c r="I61">
        <v>0.419</v>
      </c>
      <c r="J61">
        <v>0.419</v>
      </c>
      <c r="K61">
        <v>43.399</v>
      </c>
      <c r="L61">
        <v>7.434</v>
      </c>
    </row>
    <row r="62" spans="1:12" ht="12.75">
      <c r="A62">
        <v>3540</v>
      </c>
      <c r="B62">
        <v>-6.582</v>
      </c>
      <c r="C62">
        <v>228.332</v>
      </c>
      <c r="F62">
        <v>31.233</v>
      </c>
      <c r="G62">
        <v>5474000</v>
      </c>
      <c r="H62">
        <v>5474000</v>
      </c>
      <c r="I62">
        <v>0.391</v>
      </c>
      <c r="J62">
        <v>0.391</v>
      </c>
      <c r="K62">
        <v>40.585</v>
      </c>
      <c r="L62">
        <v>7.188</v>
      </c>
    </row>
    <row r="63" spans="1:12" ht="12.75">
      <c r="A63">
        <v>3600</v>
      </c>
      <c r="B63">
        <v>-6.418</v>
      </c>
      <c r="C63">
        <v>218.332</v>
      </c>
      <c r="F63">
        <v>32.124</v>
      </c>
      <c r="G63">
        <v>5096000</v>
      </c>
      <c r="H63">
        <v>5096000</v>
      </c>
      <c r="I63">
        <v>0.364</v>
      </c>
      <c r="J63">
        <v>0.364</v>
      </c>
      <c r="K63">
        <v>37.771</v>
      </c>
      <c r="L63">
        <v>6.935</v>
      </c>
    </row>
    <row r="64" spans="1:12" ht="12.75">
      <c r="A64">
        <v>3660</v>
      </c>
      <c r="B64">
        <v>-6.244</v>
      </c>
      <c r="C64">
        <v>208.2</v>
      </c>
      <c r="F64">
        <v>33.06</v>
      </c>
      <c r="G64">
        <v>4718000</v>
      </c>
      <c r="H64">
        <v>4718000</v>
      </c>
      <c r="I64">
        <v>0.337</v>
      </c>
      <c r="J64">
        <v>0.337</v>
      </c>
      <c r="K64">
        <v>34.956</v>
      </c>
      <c r="L64">
        <v>6.671</v>
      </c>
    </row>
    <row r="65" spans="1:12" ht="12.75">
      <c r="A65">
        <v>3720</v>
      </c>
      <c r="B65">
        <v>-6.051</v>
      </c>
      <c r="C65">
        <v>197.587</v>
      </c>
      <c r="F65">
        <v>34.083</v>
      </c>
      <c r="G65">
        <v>4326000</v>
      </c>
      <c r="H65">
        <v>4326000</v>
      </c>
      <c r="I65">
        <v>0.309</v>
      </c>
      <c r="J65">
        <v>0.309</v>
      </c>
      <c r="K65">
        <v>32.068</v>
      </c>
      <c r="L65">
        <v>6.39</v>
      </c>
    </row>
    <row r="66" spans="1:12" ht="12.75">
      <c r="A66">
        <v>3780</v>
      </c>
      <c r="B66">
        <v>-5.85</v>
      </c>
      <c r="C66">
        <v>187.115</v>
      </c>
      <c r="F66">
        <v>35.135</v>
      </c>
      <c r="G66">
        <v>3948000</v>
      </c>
      <c r="H66">
        <v>3948000</v>
      </c>
      <c r="I66">
        <v>0.282</v>
      </c>
      <c r="J66">
        <v>0.282</v>
      </c>
      <c r="K66">
        <v>29.254</v>
      </c>
      <c r="L66">
        <v>6.103</v>
      </c>
    </row>
    <row r="67" spans="1:12" ht="12.75">
      <c r="A67">
        <v>3840</v>
      </c>
      <c r="B67">
        <v>-5.635</v>
      </c>
      <c r="C67">
        <v>176.502</v>
      </c>
      <c r="F67">
        <v>36.248</v>
      </c>
      <c r="G67">
        <v>3570000</v>
      </c>
      <c r="H67">
        <v>3570000</v>
      </c>
      <c r="I67">
        <v>0.255</v>
      </c>
      <c r="J67">
        <v>0.255</v>
      </c>
      <c r="K67">
        <v>26.439</v>
      </c>
      <c r="L67">
        <v>5.802</v>
      </c>
    </row>
    <row r="68" spans="1:12" ht="12.75">
      <c r="A68">
        <v>3900</v>
      </c>
      <c r="B68">
        <v>-5.403</v>
      </c>
      <c r="C68">
        <v>165.718</v>
      </c>
      <c r="F68">
        <v>37.433</v>
      </c>
      <c r="G68">
        <v>3192000</v>
      </c>
      <c r="H68">
        <v>3192000</v>
      </c>
      <c r="I68">
        <v>0.228</v>
      </c>
      <c r="J68">
        <v>0.228</v>
      </c>
      <c r="K68">
        <v>23.625</v>
      </c>
      <c r="L68">
        <v>5.485</v>
      </c>
    </row>
    <row r="69" spans="1:12" ht="12.75">
      <c r="A69">
        <v>3960</v>
      </c>
      <c r="B69">
        <v>-5.145</v>
      </c>
      <c r="C69">
        <v>154.402</v>
      </c>
      <c r="F69">
        <v>38.74</v>
      </c>
      <c r="G69">
        <v>2800000</v>
      </c>
      <c r="H69">
        <v>2800000</v>
      </c>
      <c r="I69">
        <v>0.2</v>
      </c>
      <c r="J69">
        <v>0.2</v>
      </c>
      <c r="K69">
        <v>20.737</v>
      </c>
      <c r="L69">
        <v>5.138</v>
      </c>
    </row>
    <row r="70" spans="1:12" ht="12.75">
      <c r="A70">
        <v>4020</v>
      </c>
      <c r="B70">
        <v>-4.872</v>
      </c>
      <c r="C70">
        <v>143.187</v>
      </c>
      <c r="F70">
        <v>40.105</v>
      </c>
      <c r="G70">
        <v>2422000</v>
      </c>
      <c r="H70">
        <v>2422000</v>
      </c>
      <c r="I70">
        <v>0.173</v>
      </c>
      <c r="J70">
        <v>0.173</v>
      </c>
      <c r="K70">
        <v>17.923</v>
      </c>
      <c r="L70">
        <v>4.777</v>
      </c>
    </row>
    <row r="71" spans="1:12" ht="12.75">
      <c r="A71">
        <v>4080</v>
      </c>
      <c r="B71">
        <v>-4.575</v>
      </c>
      <c r="C71">
        <v>131.772</v>
      </c>
      <c r="F71">
        <v>41.571</v>
      </c>
      <c r="G71">
        <v>2044000</v>
      </c>
      <c r="H71">
        <v>2044000</v>
      </c>
      <c r="I71">
        <v>0.146</v>
      </c>
      <c r="J71">
        <v>0.146</v>
      </c>
      <c r="K71">
        <v>15.108</v>
      </c>
      <c r="L71">
        <v>4.386</v>
      </c>
    </row>
    <row r="72" spans="1:12" ht="12.75">
      <c r="A72">
        <v>4140</v>
      </c>
      <c r="B72">
        <v>-4.251</v>
      </c>
      <c r="C72">
        <v>120.092</v>
      </c>
      <c r="F72">
        <v>43.161</v>
      </c>
      <c r="G72">
        <v>1666000</v>
      </c>
      <c r="H72">
        <v>1666000</v>
      </c>
      <c r="I72">
        <v>0.119</v>
      </c>
      <c r="J72">
        <v>0.119</v>
      </c>
      <c r="K72">
        <v>12.294</v>
      </c>
      <c r="L72">
        <v>3.956</v>
      </c>
    </row>
    <row r="73" spans="1:12" ht="12.75">
      <c r="A73">
        <v>4200</v>
      </c>
      <c r="B73">
        <v>-3.881</v>
      </c>
      <c r="C73">
        <v>107.726</v>
      </c>
      <c r="F73">
        <v>44.956</v>
      </c>
      <c r="G73">
        <v>1274000</v>
      </c>
      <c r="H73">
        <v>1274000</v>
      </c>
      <c r="I73">
        <v>0.091</v>
      </c>
      <c r="J73">
        <v>0.091</v>
      </c>
      <c r="K73">
        <v>9.48</v>
      </c>
      <c r="L73">
        <v>3.474</v>
      </c>
    </row>
    <row r="74" spans="1:12" ht="12.75">
      <c r="A74">
        <v>4260</v>
      </c>
      <c r="B74">
        <v>-3.48</v>
      </c>
      <c r="C74">
        <v>95.293</v>
      </c>
      <c r="F74">
        <v>46.891</v>
      </c>
      <c r="G74">
        <v>896000</v>
      </c>
      <c r="H74">
        <v>896000</v>
      </c>
      <c r="I74">
        <v>0.064</v>
      </c>
      <c r="J74">
        <v>0.064</v>
      </c>
      <c r="K74">
        <v>6.591</v>
      </c>
      <c r="L74">
        <v>2.897</v>
      </c>
    </row>
    <row r="75" spans="1:12" ht="12.75">
      <c r="A75">
        <v>4320</v>
      </c>
      <c r="B75">
        <v>-3.015</v>
      </c>
      <c r="C75">
        <v>82.009</v>
      </c>
      <c r="F75">
        <v>49.117</v>
      </c>
      <c r="G75">
        <v>504000</v>
      </c>
      <c r="H75">
        <v>504000</v>
      </c>
      <c r="I75">
        <v>0.036</v>
      </c>
      <c r="J75">
        <v>0.036</v>
      </c>
      <c r="K75">
        <v>3.777</v>
      </c>
      <c r="L75">
        <v>2.193</v>
      </c>
    </row>
    <row r="76" spans="1:12" ht="12.75">
      <c r="A76">
        <v>4380</v>
      </c>
      <c r="B76">
        <v>-2.492</v>
      </c>
      <c r="C76">
        <v>68.352</v>
      </c>
      <c r="F76">
        <v>51.618</v>
      </c>
      <c r="G76">
        <v>126000</v>
      </c>
      <c r="H76">
        <v>126000</v>
      </c>
      <c r="I76">
        <v>0.009</v>
      </c>
      <c r="J76">
        <v>0.009</v>
      </c>
      <c r="K76">
        <v>0.963</v>
      </c>
      <c r="L76">
        <v>1.107</v>
      </c>
    </row>
    <row r="77" spans="1:12" ht="12.75">
      <c r="A77">
        <v>4440</v>
      </c>
      <c r="B77">
        <v>-2.207</v>
      </c>
      <c r="C77">
        <v>61.516</v>
      </c>
      <c r="F77">
        <v>52.986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</row>
    <row r="78" spans="1:12" ht="12.75">
      <c r="A78">
        <v>4500</v>
      </c>
      <c r="B78">
        <v>-2.119</v>
      </c>
      <c r="C78">
        <v>59.478</v>
      </c>
      <c r="F78">
        <v>53.385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</row>
    <row r="79" spans="1:12" ht="12.75">
      <c r="A79">
        <v>4560</v>
      </c>
      <c r="B79">
        <v>-2.062</v>
      </c>
      <c r="C79">
        <v>58.138</v>
      </c>
      <c r="F79">
        <v>53.606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</row>
    <row r="80" spans="1:12" ht="12.75">
      <c r="A80">
        <v>4620</v>
      </c>
      <c r="B80">
        <v>-2.008</v>
      </c>
      <c r="C80">
        <v>56.908</v>
      </c>
      <c r="F80">
        <v>53.807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</row>
    <row r="81" spans="1:12" ht="12.75">
      <c r="A81">
        <v>4680</v>
      </c>
      <c r="B81">
        <v>-1.959</v>
      </c>
      <c r="C81">
        <v>55.774</v>
      </c>
      <c r="F81">
        <v>53.993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</row>
    <row r="82" spans="1:12" ht="12.75">
      <c r="A82">
        <v>4740</v>
      </c>
      <c r="B82">
        <v>-1.913</v>
      </c>
      <c r="C82">
        <v>54.724</v>
      </c>
      <c r="F82">
        <v>54.166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</row>
    <row r="83" spans="1:12" ht="12.75">
      <c r="A83">
        <v>4800</v>
      </c>
      <c r="B83">
        <v>-1.869</v>
      </c>
      <c r="C83">
        <v>53.747</v>
      </c>
      <c r="F83">
        <v>54.328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</row>
    <row r="84" spans="1:12" ht="12.75">
      <c r="A84">
        <v>4860</v>
      </c>
      <c r="B84">
        <v>-1.829</v>
      </c>
      <c r="C84">
        <v>52.834</v>
      </c>
      <c r="F84">
        <v>54.48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</row>
    <row r="85" spans="1:12" ht="12.75">
      <c r="A85">
        <v>4920</v>
      </c>
      <c r="B85">
        <v>-1.79</v>
      </c>
      <c r="C85">
        <v>51.98</v>
      </c>
      <c r="F85">
        <v>54.624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</row>
    <row r="86" spans="1:12" ht="12.75">
      <c r="A86">
        <v>4980</v>
      </c>
      <c r="B86">
        <v>-1.754</v>
      </c>
      <c r="C86">
        <v>51.179</v>
      </c>
      <c r="F86">
        <v>54.759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</row>
    <row r="87" spans="1:12" ht="12.75">
      <c r="A87">
        <v>5040</v>
      </c>
      <c r="B87">
        <v>-1.72</v>
      </c>
      <c r="C87">
        <v>50.426</v>
      </c>
      <c r="F87">
        <v>54.887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</row>
    <row r="88" spans="1:12" ht="12.75">
      <c r="A88">
        <v>5100</v>
      </c>
      <c r="B88">
        <v>-1.688</v>
      </c>
      <c r="C88">
        <v>49.716</v>
      </c>
      <c r="F88">
        <v>55.007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</row>
    <row r="89" spans="1:12" ht="12.75">
      <c r="A89">
        <v>5160</v>
      </c>
      <c r="B89">
        <v>-1.657</v>
      </c>
      <c r="C89">
        <v>49.046</v>
      </c>
      <c r="F89">
        <v>55.122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</row>
    <row r="90" spans="1:12" ht="12.75">
      <c r="A90">
        <v>5220</v>
      </c>
      <c r="B90">
        <v>-1.628</v>
      </c>
      <c r="C90">
        <v>48.414</v>
      </c>
      <c r="F90">
        <v>55.231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</row>
    <row r="91" spans="1:12" ht="12.75">
      <c r="A91">
        <v>5280</v>
      </c>
      <c r="B91">
        <v>-1.6</v>
      </c>
      <c r="C91">
        <v>47.814</v>
      </c>
      <c r="F91">
        <v>55.334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</row>
    <row r="92" spans="1:12" ht="12.75">
      <c r="A92">
        <v>5340</v>
      </c>
      <c r="B92">
        <v>-1.574</v>
      </c>
      <c r="C92">
        <v>47.246</v>
      </c>
      <c r="F92">
        <v>55.432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</row>
    <row r="93" spans="1:12" ht="12.75">
      <c r="A93">
        <v>5400</v>
      </c>
      <c r="B93">
        <v>-1.549</v>
      </c>
      <c r="C93">
        <v>46.707</v>
      </c>
      <c r="F93">
        <v>55.526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</row>
    <row r="94" spans="1:12" ht="12.75">
      <c r="A94">
        <v>5460</v>
      </c>
      <c r="B94">
        <v>-1.525</v>
      </c>
      <c r="C94">
        <v>46.194</v>
      </c>
      <c r="F94">
        <v>55.615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</row>
    <row r="95" spans="1:12" ht="12.75">
      <c r="A95">
        <v>5520</v>
      </c>
      <c r="B95">
        <v>-1.502</v>
      </c>
      <c r="C95">
        <v>45.705</v>
      </c>
      <c r="F95">
        <v>55.7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</row>
    <row r="96" spans="1:12" ht="12.75">
      <c r="A96">
        <v>5580</v>
      </c>
      <c r="B96">
        <v>-1.48</v>
      </c>
      <c r="C96">
        <v>45.239</v>
      </c>
      <c r="F96">
        <v>55.782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</row>
    <row r="97" spans="1:12" ht="12.75">
      <c r="A97">
        <v>5640</v>
      </c>
      <c r="B97">
        <v>-1.459</v>
      </c>
      <c r="C97">
        <v>44.795</v>
      </c>
      <c r="F97">
        <v>55.86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</row>
    <row r="98" spans="1:12" ht="12.75">
      <c r="A98">
        <v>5700</v>
      </c>
      <c r="B98">
        <v>-1.439</v>
      </c>
      <c r="C98">
        <v>44.37</v>
      </c>
      <c r="F98">
        <v>55.935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</row>
    <row r="99" spans="1:12" ht="12.75">
      <c r="A99">
        <v>5760</v>
      </c>
      <c r="B99">
        <v>-1.42</v>
      </c>
      <c r="C99">
        <v>43.964</v>
      </c>
      <c r="F99">
        <v>56.007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</row>
    <row r="100" spans="1:12" ht="12.75">
      <c r="A100">
        <v>5820</v>
      </c>
      <c r="B100">
        <v>-1.401</v>
      </c>
      <c r="C100">
        <v>43.574</v>
      </c>
      <c r="F100">
        <v>56.076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</row>
    <row r="101" spans="1:12" ht="12.75">
      <c r="A101">
        <v>5880</v>
      </c>
      <c r="B101">
        <v>-1.383</v>
      </c>
      <c r="C101">
        <v>43.201</v>
      </c>
      <c r="F101">
        <v>56.142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</row>
    <row r="102" spans="1:12" ht="12.75">
      <c r="A102">
        <v>5940</v>
      </c>
      <c r="B102">
        <v>-1.366</v>
      </c>
      <c r="C102">
        <v>42.842</v>
      </c>
      <c r="F102">
        <v>56.206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</row>
    <row r="103" spans="1:12" ht="12.75">
      <c r="A103">
        <v>6000</v>
      </c>
      <c r="B103">
        <v>-1.349</v>
      </c>
      <c r="C103">
        <v>42.497</v>
      </c>
      <c r="F103">
        <v>56.267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</row>
    <row r="104" spans="1:12" ht="12.75">
      <c r="A104">
        <v>6060</v>
      </c>
      <c r="B104">
        <v>-1.333</v>
      </c>
      <c r="C104">
        <v>42.166</v>
      </c>
      <c r="F104">
        <v>56.326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</row>
    <row r="105" spans="1:12" ht="12.75">
      <c r="A105">
        <v>6120</v>
      </c>
      <c r="B105">
        <v>-1.318</v>
      </c>
      <c r="C105">
        <v>41.846</v>
      </c>
      <c r="F105">
        <v>56.384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</row>
    <row r="106" spans="1:12" ht="12.75">
      <c r="A106">
        <v>6180</v>
      </c>
      <c r="B106">
        <v>-1.303</v>
      </c>
      <c r="C106">
        <v>41.539</v>
      </c>
      <c r="F106">
        <v>56.439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</row>
    <row r="107" spans="1:12" ht="12.75">
      <c r="A107">
        <v>6240</v>
      </c>
      <c r="B107">
        <v>-1.289</v>
      </c>
      <c r="C107">
        <v>41.242</v>
      </c>
      <c r="F107">
        <v>56.492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</row>
    <row r="108" spans="1:12" ht="12.75">
      <c r="A108">
        <v>6300</v>
      </c>
      <c r="B108">
        <v>-1.275</v>
      </c>
      <c r="C108">
        <v>40.955</v>
      </c>
      <c r="F108">
        <v>56.544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</row>
    <row r="109" spans="1:12" ht="12.75">
      <c r="A109">
        <v>6360</v>
      </c>
      <c r="B109">
        <v>-1.261</v>
      </c>
      <c r="C109">
        <v>40.678</v>
      </c>
      <c r="F109">
        <v>56.594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</row>
    <row r="110" spans="1:12" ht="12.75">
      <c r="A110">
        <v>6420</v>
      </c>
      <c r="B110">
        <v>-1.248</v>
      </c>
      <c r="C110">
        <v>40.41</v>
      </c>
      <c r="F110">
        <v>56.642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</row>
    <row r="111" spans="1:12" ht="12.75">
      <c r="A111">
        <v>6480</v>
      </c>
      <c r="B111">
        <v>-1.236</v>
      </c>
      <c r="C111">
        <v>40.151</v>
      </c>
      <c r="F111">
        <v>56.689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</row>
    <row r="112" spans="1:12" ht="12.75">
      <c r="A112">
        <v>6540</v>
      </c>
      <c r="B112">
        <v>-1.223</v>
      </c>
      <c r="C112">
        <v>39.899</v>
      </c>
      <c r="F112">
        <v>56.735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</row>
    <row r="113" spans="1:12" ht="12.75">
      <c r="A113">
        <v>6600</v>
      </c>
      <c r="B113">
        <v>-1.211</v>
      </c>
      <c r="C113">
        <v>39.656</v>
      </c>
      <c r="F113">
        <v>56.779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</row>
    <row r="114" spans="1:12" ht="12.75">
      <c r="A114">
        <v>6660</v>
      </c>
      <c r="B114">
        <v>-1.2</v>
      </c>
      <c r="C114">
        <v>39.419</v>
      </c>
      <c r="F114">
        <v>56.822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</row>
    <row r="115" spans="1:12" ht="12.75">
      <c r="A115">
        <v>6720</v>
      </c>
      <c r="B115">
        <v>-1.188</v>
      </c>
      <c r="C115">
        <v>39.19</v>
      </c>
      <c r="F115">
        <v>56.864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</row>
    <row r="116" spans="1:12" ht="12.75">
      <c r="A116">
        <v>6780</v>
      </c>
      <c r="B116">
        <v>-1.177</v>
      </c>
      <c r="C116">
        <v>38.967</v>
      </c>
      <c r="F116">
        <v>56.904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</row>
    <row r="117" spans="1:12" ht="12.75">
      <c r="A117">
        <v>6840</v>
      </c>
      <c r="B117">
        <v>-1.167</v>
      </c>
      <c r="C117">
        <v>38.75</v>
      </c>
      <c r="F117">
        <v>56.944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</row>
    <row r="118" spans="1:12" ht="12.75">
      <c r="A118">
        <v>6900</v>
      </c>
      <c r="B118">
        <v>-1.156</v>
      </c>
      <c r="C118">
        <v>38.539</v>
      </c>
      <c r="F118">
        <v>56.983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</row>
    <row r="119" spans="1:12" ht="12.75">
      <c r="A119">
        <v>6960</v>
      </c>
      <c r="B119">
        <v>-1.146</v>
      </c>
      <c r="C119">
        <v>38.334</v>
      </c>
      <c r="F119">
        <v>57.02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</row>
    <row r="120" spans="1:12" ht="12.75">
      <c r="A120">
        <v>7020</v>
      </c>
      <c r="B120">
        <v>-1.136</v>
      </c>
      <c r="C120">
        <v>38.134</v>
      </c>
      <c r="F120">
        <v>57.057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</row>
    <row r="121" spans="1:12" ht="12.75">
      <c r="A121">
        <v>7080</v>
      </c>
      <c r="B121">
        <v>-1.127</v>
      </c>
      <c r="C121">
        <v>37.939</v>
      </c>
      <c r="F121">
        <v>57.093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</row>
    <row r="122" spans="1:12" ht="12.75">
      <c r="A122">
        <v>7140</v>
      </c>
      <c r="B122">
        <v>-1.117</v>
      </c>
      <c r="C122">
        <v>37.749</v>
      </c>
      <c r="F122">
        <v>57.128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</row>
    <row r="123" spans="1:12" ht="12.75">
      <c r="A123">
        <v>7200</v>
      </c>
      <c r="B123">
        <v>-1.108</v>
      </c>
      <c r="C123">
        <v>37.564</v>
      </c>
      <c r="F123">
        <v>57.162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123"/>
  <sheetViews>
    <sheetView workbookViewId="0" topLeftCell="A1">
      <selection activeCell="L1" sqref="L1:L16384"/>
    </sheetView>
  </sheetViews>
  <sheetFormatPr defaultColWidth="9.140625" defaultRowHeight="12.75"/>
  <cols>
    <col min="2" max="3" width="9.57421875" style="0" customWidth="1"/>
    <col min="10" max="12" width="9.00390625" style="0" bestFit="1" customWidth="1"/>
    <col min="28" max="28" width="9.140625" style="4" customWidth="1"/>
    <col min="34" max="34" width="9.140625" style="4" customWidth="1"/>
  </cols>
  <sheetData>
    <row r="1" spans="1:36" ht="12.75">
      <c r="A1" t="s">
        <v>22</v>
      </c>
      <c r="B1" t="str">
        <f>Blad1a!A1</f>
        <v>time</v>
      </c>
      <c r="C1" t="s">
        <v>24</v>
      </c>
      <c r="D1" t="str">
        <f>Blad1a!C1</f>
        <v>TU</v>
      </c>
      <c r="E1" t="str">
        <f>Blad1a!D1</f>
        <v>TL</v>
      </c>
      <c r="F1" t="str">
        <f>Blad1a!G1</f>
        <v>RHRdata</v>
      </c>
      <c r="G1" t="str">
        <f>Blad1a!H1</f>
        <v>RHR</v>
      </c>
      <c r="I1" t="s">
        <v>23</v>
      </c>
      <c r="J1" t="s">
        <v>7</v>
      </c>
      <c r="K1" t="s">
        <v>7</v>
      </c>
      <c r="L1" t="s">
        <v>7</v>
      </c>
      <c r="X1" s="2" t="s">
        <v>27</v>
      </c>
      <c r="Z1" t="s">
        <v>29</v>
      </c>
      <c r="AA1" t="s">
        <v>30</v>
      </c>
      <c r="AB1" s="4" t="s">
        <v>32</v>
      </c>
      <c r="AC1" t="s">
        <v>33</v>
      </c>
      <c r="AD1" t="s">
        <v>35</v>
      </c>
      <c r="AE1" t="s">
        <v>34</v>
      </c>
      <c r="AF1" t="s">
        <v>29</v>
      </c>
      <c r="AG1" t="s">
        <v>30</v>
      </c>
      <c r="AH1" s="4" t="s">
        <v>32</v>
      </c>
      <c r="AJ1">
        <v>0.86</v>
      </c>
    </row>
    <row r="2" spans="2:33" ht="12.75">
      <c r="B2" t="str">
        <f>Blad1a!A2</f>
        <v>[s]</v>
      </c>
      <c r="C2" t="s">
        <v>25</v>
      </c>
      <c r="D2" t="str">
        <f>Blad1a!C2</f>
        <v>[ｰC]</v>
      </c>
      <c r="E2" t="str">
        <f>Blad1a!D2</f>
        <v>[ｰC]</v>
      </c>
      <c r="F2" t="str">
        <f>Blad1a!G2</f>
        <v>[W]</v>
      </c>
      <c r="G2" t="str">
        <f>Blad1a!H2</f>
        <v>[W]</v>
      </c>
      <c r="J2" t="s">
        <v>19</v>
      </c>
      <c r="K2" t="s">
        <v>19</v>
      </c>
      <c r="L2" t="s">
        <v>19</v>
      </c>
      <c r="X2" t="s">
        <v>28</v>
      </c>
      <c r="Y2">
        <v>100</v>
      </c>
      <c r="Z2" t="s">
        <v>18</v>
      </c>
      <c r="AA2" t="s">
        <v>31</v>
      </c>
      <c r="AD2" t="s">
        <v>25</v>
      </c>
      <c r="AE2" t="s">
        <v>36</v>
      </c>
      <c r="AF2" t="s">
        <v>18</v>
      </c>
      <c r="AG2" t="s">
        <v>31</v>
      </c>
    </row>
    <row r="3" spans="2:34" ht="12.75">
      <c r="B3">
        <f>Blad1a!A3</f>
        <v>0</v>
      </c>
      <c r="C3">
        <f>B3/60</f>
        <v>0</v>
      </c>
      <c r="D3">
        <f>Blad1a!C3</f>
        <v>20</v>
      </c>
      <c r="E3">
        <f>Blad1a!D3</f>
        <v>20</v>
      </c>
      <c r="F3">
        <f>Blad1a!G3</f>
        <v>0</v>
      </c>
      <c r="G3">
        <f>Blad1a!H3</f>
        <v>0</v>
      </c>
      <c r="J3">
        <v>0</v>
      </c>
      <c r="K3">
        <v>0</v>
      </c>
      <c r="L3">
        <v>0</v>
      </c>
      <c r="Z3">
        <f>353/(D3+273)*$Y$2</f>
        <v>120.47781569965869</v>
      </c>
      <c r="AA3">
        <f aca="true" t="shared" si="0" ref="AA3:AA8">Z3*D3</f>
        <v>2409.5563139931737</v>
      </c>
      <c r="AB3" s="4">
        <f>AA3</f>
        <v>2409.5563139931737</v>
      </c>
      <c r="AD3">
        <v>0</v>
      </c>
      <c r="AE3" s="3">
        <f>20+345*LOG(8*AD3/60+1)</f>
        <v>20</v>
      </c>
      <c r="AF3">
        <f>353/(AE3+273)*$Y$2</f>
        <v>120.47781569965869</v>
      </c>
      <c r="AG3">
        <f>AF3*AE3</f>
        <v>2409.5563139931737</v>
      </c>
      <c r="AH3" s="4">
        <f>AG3</f>
        <v>2409.5563139931737</v>
      </c>
    </row>
    <row r="4" spans="2:34" ht="12.75">
      <c r="B4">
        <f>Blad1a!A4</f>
        <v>60</v>
      </c>
      <c r="C4">
        <f aca="true" t="shared" si="1" ref="C4:C67">B4/60</f>
        <v>1</v>
      </c>
      <c r="D4">
        <f>Blad1a!C4</f>
        <v>25.847</v>
      </c>
      <c r="E4">
        <f>Blad1a!D4</f>
        <v>19.747</v>
      </c>
      <c r="F4">
        <f>Blad1a!G4</f>
        <v>40000</v>
      </c>
      <c r="G4">
        <f>Blad1a!H4</f>
        <v>40000</v>
      </c>
      <c r="J4">
        <v>56000</v>
      </c>
      <c r="K4">
        <v>14000</v>
      </c>
      <c r="L4">
        <v>14000</v>
      </c>
      <c r="Z4">
        <f aca="true" t="shared" si="2" ref="Z4:Z20">353/(D4+273)*$Y$2</f>
        <v>118.12064367385318</v>
      </c>
      <c r="AA4">
        <f t="shared" si="0"/>
        <v>3053.064277038083</v>
      </c>
      <c r="AB4" s="4">
        <f>AA4+AB3</f>
        <v>5462.6205910312565</v>
      </c>
      <c r="AD4">
        <v>60</v>
      </c>
      <c r="AE4" s="3">
        <f aca="true" t="shared" si="3" ref="AE4:AE67">20+345*LOG(8*AD4/60+1)</f>
        <v>349.2136657565671</v>
      </c>
      <c r="AF4">
        <f aca="true" t="shared" si="4" ref="AF4:AF67">353/(AE4+273)*$Y$2</f>
        <v>56.73292301781534</v>
      </c>
      <c r="AG4">
        <f>AF4*AE4</f>
        <v>19811.912016136415</v>
      </c>
      <c r="AH4" s="4">
        <f>AG4+AH3</f>
        <v>22221.468330129588</v>
      </c>
    </row>
    <row r="5" spans="2:34" ht="12.75">
      <c r="B5">
        <f>Blad1a!A5</f>
        <v>120</v>
      </c>
      <c r="C5">
        <f t="shared" si="1"/>
        <v>2</v>
      </c>
      <c r="D5">
        <f>Blad1a!C5</f>
        <v>39.962</v>
      </c>
      <c r="E5">
        <f>Blad1a!D5</f>
        <v>19.881</v>
      </c>
      <c r="F5">
        <f>Blad1a!G5</f>
        <v>160000</v>
      </c>
      <c r="G5">
        <f>Blad1a!H5</f>
        <v>160000</v>
      </c>
      <c r="J5">
        <v>196000</v>
      </c>
      <c r="K5">
        <v>84000</v>
      </c>
      <c r="L5">
        <v>84000</v>
      </c>
      <c r="Z5">
        <f t="shared" si="2"/>
        <v>112.79324646442699</v>
      </c>
      <c r="AA5">
        <f t="shared" si="0"/>
        <v>4507.4437152114315</v>
      </c>
      <c r="AB5" s="4">
        <f>AA5+AB4</f>
        <v>9970.064306242688</v>
      </c>
      <c r="AD5">
        <v>120</v>
      </c>
      <c r="AE5" s="3">
        <f t="shared" si="3"/>
        <v>444.50487787550446</v>
      </c>
      <c r="AF5">
        <f t="shared" si="4"/>
        <v>49.198271800634316</v>
      </c>
      <c r="AG5">
        <f>AF5*AE5</f>
        <v>21868.871798426833</v>
      </c>
      <c r="AH5" s="4">
        <f>AG5+AH4</f>
        <v>44090.34012855642</v>
      </c>
    </row>
    <row r="6" spans="2:34" ht="12.75">
      <c r="B6">
        <f>Blad1a!A6</f>
        <v>180</v>
      </c>
      <c r="C6">
        <f t="shared" si="1"/>
        <v>3</v>
      </c>
      <c r="D6">
        <f>Blad1a!C6</f>
        <v>59.715</v>
      </c>
      <c r="E6">
        <f>Blad1a!D6</f>
        <v>20.309</v>
      </c>
      <c r="F6">
        <f>Blad1a!G6</f>
        <v>360000</v>
      </c>
      <c r="G6">
        <f>Blad1a!H6</f>
        <v>360000</v>
      </c>
      <c r="J6">
        <v>434000</v>
      </c>
      <c r="K6">
        <v>196000</v>
      </c>
      <c r="L6">
        <v>196000</v>
      </c>
      <c r="Z6">
        <f t="shared" si="2"/>
        <v>106.09680958177418</v>
      </c>
      <c r="AA6">
        <f t="shared" si="0"/>
        <v>6335.570984175645</v>
      </c>
      <c r="AB6" s="4">
        <f>AA6+AB5</f>
        <v>16305.635290418333</v>
      </c>
      <c r="AD6">
        <v>180</v>
      </c>
      <c r="AE6" s="3">
        <f t="shared" si="3"/>
        <v>502.289302991853</v>
      </c>
      <c r="AF6">
        <f t="shared" si="4"/>
        <v>45.5313904935574</v>
      </c>
      <c r="AG6">
        <f>AF6*AE6</f>
        <v>22869.93039525883</v>
      </c>
      <c r="AH6" s="4">
        <f>AG6+AH5</f>
        <v>66960.27052381524</v>
      </c>
    </row>
    <row r="7" spans="2:34" ht="12.75">
      <c r="B7">
        <f>Blad1a!A7</f>
        <v>240</v>
      </c>
      <c r="C7">
        <f t="shared" si="1"/>
        <v>4</v>
      </c>
      <c r="D7">
        <f>Blad1a!C7</f>
        <v>82.444</v>
      </c>
      <c r="E7">
        <f>Blad1a!D7</f>
        <v>21.052</v>
      </c>
      <c r="F7">
        <f>Blad1a!G7</f>
        <v>640000</v>
      </c>
      <c r="G7">
        <f>Blad1a!H7</f>
        <v>640000</v>
      </c>
      <c r="J7">
        <v>784000</v>
      </c>
      <c r="K7">
        <v>350000</v>
      </c>
      <c r="L7">
        <v>350000</v>
      </c>
      <c r="Z7">
        <f t="shared" si="2"/>
        <v>99.31240926840795</v>
      </c>
      <c r="AA7">
        <f t="shared" si="0"/>
        <v>8187.712269724625</v>
      </c>
      <c r="AB7" s="4">
        <f>AA7+AB6</f>
        <v>24493.34756014296</v>
      </c>
      <c r="AD7">
        <v>240</v>
      </c>
      <c r="AE7" s="3">
        <f t="shared" si="3"/>
        <v>543.8873092578712</v>
      </c>
      <c r="AF7">
        <f t="shared" si="4"/>
        <v>43.21281479090363</v>
      </c>
      <c r="AG7">
        <f aca="true" t="shared" si="5" ref="AG7:AG70">AF7*AE7</f>
        <v>23502.90156208331</v>
      </c>
      <c r="AH7" s="4">
        <f aca="true" t="shared" si="6" ref="AH7:AH70">AG7+AH6</f>
        <v>90463.17208589855</v>
      </c>
    </row>
    <row r="8" spans="2:34" ht="12.75">
      <c r="B8">
        <f>Blad1a!A8</f>
        <v>300</v>
      </c>
      <c r="C8">
        <f t="shared" si="1"/>
        <v>5</v>
      </c>
      <c r="D8">
        <f>Blad1a!C8</f>
        <v>107.048</v>
      </c>
      <c r="E8">
        <f>Blad1a!D8</f>
        <v>22.084</v>
      </c>
      <c r="F8">
        <f>Blad1a!G8</f>
        <v>999999</v>
      </c>
      <c r="G8">
        <f>Blad1a!H8</f>
        <v>999999</v>
      </c>
      <c r="J8">
        <v>1232000</v>
      </c>
      <c r="K8">
        <v>546000</v>
      </c>
      <c r="L8">
        <v>546000</v>
      </c>
      <c r="Z8">
        <f t="shared" si="2"/>
        <v>92.88300425209447</v>
      </c>
      <c r="AA8">
        <f t="shared" si="0"/>
        <v>9942.939839178209</v>
      </c>
      <c r="AB8" s="4">
        <f>AA8+AB7</f>
        <v>34436.28739932117</v>
      </c>
      <c r="AD8">
        <v>300</v>
      </c>
      <c r="AE8" s="3">
        <f t="shared" si="3"/>
        <v>576.4104305683087</v>
      </c>
      <c r="AF8">
        <f t="shared" si="4"/>
        <v>41.558237019036945</v>
      </c>
      <c r="AG8">
        <f t="shared" si="5"/>
        <v>23954.601293802913</v>
      </c>
      <c r="AH8" s="4">
        <f t="shared" si="6"/>
        <v>114417.77337970147</v>
      </c>
    </row>
    <row r="9" spans="2:34" ht="12.75">
      <c r="B9">
        <f>Blad1a!A9</f>
        <v>360</v>
      </c>
      <c r="C9">
        <f t="shared" si="1"/>
        <v>6</v>
      </c>
      <c r="D9">
        <f>Blad1a!C9</f>
        <v>132.955</v>
      </c>
      <c r="E9">
        <f>Blad1a!D9</f>
        <v>23.37</v>
      </c>
      <c r="F9">
        <f>Blad1a!G9</f>
        <v>1439999</v>
      </c>
      <c r="G9">
        <f>Blad1a!H9</f>
        <v>1439999</v>
      </c>
      <c r="J9">
        <v>1764000</v>
      </c>
      <c r="K9">
        <v>784000</v>
      </c>
      <c r="L9">
        <v>784000</v>
      </c>
      <c r="Z9">
        <f t="shared" si="2"/>
        <v>86.95545072729736</v>
      </c>
      <c r="AA9">
        <f aca="true" t="shared" si="7" ref="AA9:AA20">Z9*D9</f>
        <v>11561.161951447823</v>
      </c>
      <c r="AB9" s="4">
        <f aca="true" t="shared" si="8" ref="AB9:AB20">AA9+AB8</f>
        <v>45997.44935076899</v>
      </c>
      <c r="AD9">
        <v>360</v>
      </c>
      <c r="AE9" s="3">
        <f t="shared" si="3"/>
        <v>603.1176476098371</v>
      </c>
      <c r="AF9">
        <f t="shared" si="4"/>
        <v>40.291392481709494</v>
      </c>
      <c r="AG9">
        <f t="shared" si="5"/>
        <v>24300.449852493308</v>
      </c>
      <c r="AH9" s="4">
        <f t="shared" si="6"/>
        <v>138718.22323219478</v>
      </c>
    </row>
    <row r="10" spans="2:34" ht="12.75">
      <c r="B10">
        <f>Blad1a!A10</f>
        <v>420</v>
      </c>
      <c r="C10">
        <f t="shared" si="1"/>
        <v>7</v>
      </c>
      <c r="D10">
        <f>Blad1a!C10</f>
        <v>159.817</v>
      </c>
      <c r="E10">
        <f>Blad1a!D10</f>
        <v>24.887</v>
      </c>
      <c r="F10">
        <f>Blad1a!G10</f>
        <v>1959999</v>
      </c>
      <c r="G10">
        <f>Blad1a!H10</f>
        <v>1959999</v>
      </c>
      <c r="J10">
        <v>2408000</v>
      </c>
      <c r="K10">
        <v>1064000</v>
      </c>
      <c r="L10">
        <v>1064000</v>
      </c>
      <c r="Z10">
        <f t="shared" si="2"/>
        <v>81.5587188118766</v>
      </c>
      <c r="AA10">
        <f t="shared" si="7"/>
        <v>13034.469764357684</v>
      </c>
      <c r="AB10" s="4">
        <f t="shared" si="8"/>
        <v>59031.91911512667</v>
      </c>
      <c r="AD10">
        <v>420</v>
      </c>
      <c r="AE10" s="3">
        <f t="shared" si="3"/>
        <v>625.7768252070096</v>
      </c>
      <c r="AF10">
        <f t="shared" si="4"/>
        <v>39.275601027952156</v>
      </c>
      <c r="AG10">
        <f t="shared" si="5"/>
        <v>24577.760919369062</v>
      </c>
      <c r="AH10" s="4">
        <f t="shared" si="6"/>
        <v>163295.98415156384</v>
      </c>
    </row>
    <row r="11" spans="2:34" ht="12.75">
      <c r="B11">
        <f>Blad1a!A11</f>
        <v>480</v>
      </c>
      <c r="C11">
        <f t="shared" si="1"/>
        <v>8</v>
      </c>
      <c r="D11">
        <f>Blad1a!C11</f>
        <v>187.403</v>
      </c>
      <c r="E11">
        <f>Blad1a!D11</f>
        <v>26.619</v>
      </c>
      <c r="F11">
        <f>Blad1a!G11</f>
        <v>2559998</v>
      </c>
      <c r="G11">
        <f>Blad1a!H11</f>
        <v>2559998</v>
      </c>
      <c r="J11">
        <v>3150000</v>
      </c>
      <c r="K11">
        <v>1386000</v>
      </c>
      <c r="L11">
        <v>1386000</v>
      </c>
      <c r="Z11">
        <f t="shared" si="2"/>
        <v>76.67195913145657</v>
      </c>
      <c r="AA11">
        <f t="shared" si="7"/>
        <v>14368.555157112356</v>
      </c>
      <c r="AB11" s="4">
        <f t="shared" si="8"/>
        <v>73400.47427223902</v>
      </c>
      <c r="AD11">
        <v>480</v>
      </c>
      <c r="AE11" s="3">
        <f t="shared" si="3"/>
        <v>645.4551080417851</v>
      </c>
      <c r="AF11">
        <f t="shared" si="4"/>
        <v>38.434104934385125</v>
      </c>
      <c r="AG11">
        <f t="shared" si="5"/>
        <v>24807.489352912857</v>
      </c>
      <c r="AH11" s="4">
        <f t="shared" si="6"/>
        <v>188103.4735044767</v>
      </c>
    </row>
    <row r="12" spans="2:34" ht="12.75">
      <c r="B12">
        <f>Blad1a!A12</f>
        <v>540</v>
      </c>
      <c r="C12">
        <f t="shared" si="1"/>
        <v>9</v>
      </c>
      <c r="D12">
        <f>Blad1a!C12</f>
        <v>215.547</v>
      </c>
      <c r="E12">
        <f>Blad1a!D12</f>
        <v>28.56</v>
      </c>
      <c r="F12">
        <f>Blad1a!G12</f>
        <v>3239998</v>
      </c>
      <c r="G12">
        <f>Blad1a!H12</f>
        <v>3239998</v>
      </c>
      <c r="J12">
        <v>3990000</v>
      </c>
      <c r="K12">
        <v>1750000</v>
      </c>
      <c r="L12">
        <v>1750000</v>
      </c>
      <c r="Z12">
        <f t="shared" si="2"/>
        <v>72.25507474204119</v>
      </c>
      <c r="AA12">
        <f t="shared" si="7"/>
        <v>15574.364595422752</v>
      </c>
      <c r="AB12" s="4">
        <f t="shared" si="8"/>
        <v>88974.83886766178</v>
      </c>
      <c r="AD12">
        <v>540</v>
      </c>
      <c r="AE12" s="3">
        <f t="shared" si="3"/>
        <v>662.8463867415572</v>
      </c>
      <c r="AF12">
        <f t="shared" si="4"/>
        <v>37.719865674652034</v>
      </c>
      <c r="AG12">
        <f t="shared" si="5"/>
        <v>25002.476670819993</v>
      </c>
      <c r="AH12" s="4">
        <f t="shared" si="6"/>
        <v>213105.9501752967</v>
      </c>
    </row>
    <row r="13" spans="2:34" ht="12.75">
      <c r="B13">
        <f>Blad1a!A13</f>
        <v>600</v>
      </c>
      <c r="C13">
        <f t="shared" si="1"/>
        <v>10</v>
      </c>
      <c r="D13">
        <f>Blad1a!C13</f>
        <v>244.124</v>
      </c>
      <c r="E13">
        <f>Blad1a!D13</f>
        <v>30.704</v>
      </c>
      <c r="F13">
        <f>Blad1a!G13</f>
        <v>3999997</v>
      </c>
      <c r="G13">
        <f>Blad1a!H13</f>
        <v>3999997</v>
      </c>
      <c r="J13">
        <v>4914000</v>
      </c>
      <c r="K13">
        <v>2156000</v>
      </c>
      <c r="L13">
        <v>2156000</v>
      </c>
      <c r="Z13">
        <f t="shared" si="2"/>
        <v>68.26215762563717</v>
      </c>
      <c r="AA13">
        <f t="shared" si="7"/>
        <v>16664.43096820105</v>
      </c>
      <c r="AB13" s="4">
        <f t="shared" si="8"/>
        <v>105639.26983586283</v>
      </c>
      <c r="AD13">
        <v>600</v>
      </c>
      <c r="AE13" s="3">
        <f t="shared" si="3"/>
        <v>678.4273315131342</v>
      </c>
      <c r="AF13">
        <f t="shared" si="4"/>
        <v>37.10215045415972</v>
      </c>
      <c r="AG13">
        <f t="shared" si="5"/>
        <v>25171.112926014397</v>
      </c>
      <c r="AH13" s="4">
        <f t="shared" si="6"/>
        <v>238277.0631013111</v>
      </c>
    </row>
    <row r="14" spans="2:34" ht="12.75">
      <c r="B14">
        <f>Blad1a!A14</f>
        <v>660</v>
      </c>
      <c r="C14">
        <f t="shared" si="1"/>
        <v>11</v>
      </c>
      <c r="D14">
        <f>Blad1a!C14</f>
        <v>273.039</v>
      </c>
      <c r="E14">
        <f>Blad1a!D14</f>
        <v>33.05</v>
      </c>
      <c r="F14">
        <f>Blad1a!G14</f>
        <v>4839997</v>
      </c>
      <c r="G14">
        <f>Blad1a!H14</f>
        <v>4839997</v>
      </c>
      <c r="J14">
        <v>5950000</v>
      </c>
      <c r="K14">
        <v>2604000</v>
      </c>
      <c r="L14">
        <v>2604000</v>
      </c>
      <c r="Z14">
        <f t="shared" si="2"/>
        <v>64.64739698080174</v>
      </c>
      <c r="AA14">
        <f t="shared" si="7"/>
        <v>17651.260624241128</v>
      </c>
      <c r="AB14" s="4">
        <f t="shared" si="8"/>
        <v>123290.53046010395</v>
      </c>
      <c r="AD14">
        <v>660</v>
      </c>
      <c r="AE14" s="3">
        <f t="shared" si="3"/>
        <v>692.5395522924949</v>
      </c>
      <c r="AF14">
        <f t="shared" si="4"/>
        <v>36.55986947006644</v>
      </c>
      <c r="AG14">
        <f t="shared" si="5"/>
        <v>25319.155634671864</v>
      </c>
      <c r="AH14" s="4">
        <f t="shared" si="6"/>
        <v>263596.21873598295</v>
      </c>
    </row>
    <row r="15" spans="2:34" ht="12.75">
      <c r="B15">
        <f>Blad1a!A15</f>
        <v>720</v>
      </c>
      <c r="C15">
        <f t="shared" si="1"/>
        <v>12</v>
      </c>
      <c r="D15">
        <f>Blad1a!C15</f>
        <v>203.23</v>
      </c>
      <c r="F15">
        <f>Blad1a!G15</f>
        <v>5759996</v>
      </c>
      <c r="G15">
        <f>Blad1a!H15</f>
        <v>5759996</v>
      </c>
      <c r="J15">
        <v>7084000</v>
      </c>
      <c r="K15">
        <v>3108000</v>
      </c>
      <c r="L15">
        <v>3108000</v>
      </c>
      <c r="Z15">
        <f t="shared" si="2"/>
        <v>74.12384772063918</v>
      </c>
      <c r="AA15">
        <f t="shared" si="7"/>
        <v>15064.189572265499</v>
      </c>
      <c r="AB15" s="4">
        <f t="shared" si="8"/>
        <v>138354.72003236946</v>
      </c>
      <c r="AD15">
        <v>720</v>
      </c>
      <c r="AE15" s="3">
        <f t="shared" si="3"/>
        <v>705.4362483218545</v>
      </c>
      <c r="AF15">
        <f t="shared" si="4"/>
        <v>36.0779765268755</v>
      </c>
      <c r="AG15">
        <f t="shared" si="5"/>
        <v>25450.712408162985</v>
      </c>
      <c r="AH15" s="4">
        <f t="shared" si="6"/>
        <v>289046.93114414596</v>
      </c>
    </row>
    <row r="16" spans="2:34" ht="12.75">
      <c r="B16">
        <f>Blad1a!A16</f>
        <v>780</v>
      </c>
      <c r="C16">
        <f t="shared" si="1"/>
        <v>13</v>
      </c>
      <c r="D16">
        <f>Blad1a!C16</f>
        <v>228.379</v>
      </c>
      <c r="F16">
        <f>Blad1a!G16</f>
        <v>6759995</v>
      </c>
      <c r="G16">
        <f>Blad1a!H16</f>
        <v>6759995</v>
      </c>
      <c r="J16">
        <v>8316000</v>
      </c>
      <c r="K16">
        <v>3654000</v>
      </c>
      <c r="L16">
        <v>3654000</v>
      </c>
      <c r="Z16">
        <f t="shared" si="2"/>
        <v>70.40582074638148</v>
      </c>
      <c r="AA16">
        <f t="shared" si="7"/>
        <v>16079.210936237856</v>
      </c>
      <c r="AB16" s="4">
        <f t="shared" si="8"/>
        <v>154433.9309686073</v>
      </c>
      <c r="AD16">
        <v>780</v>
      </c>
      <c r="AE16" s="3">
        <f t="shared" si="3"/>
        <v>717.3103081791287</v>
      </c>
      <c r="AF16">
        <f t="shared" si="4"/>
        <v>35.64539287176125</v>
      </c>
      <c r="AG16">
        <f t="shared" si="5"/>
        <v>25568.80774600918</v>
      </c>
      <c r="AH16" s="4">
        <f t="shared" si="6"/>
        <v>314615.73889015516</v>
      </c>
    </row>
    <row r="17" spans="2:34" ht="12.75">
      <c r="B17">
        <f>Blad1a!A17</f>
        <v>840</v>
      </c>
      <c r="C17">
        <f t="shared" si="1"/>
        <v>14</v>
      </c>
      <c r="D17">
        <f>Blad1a!C17</f>
        <v>254.81</v>
      </c>
      <c r="F17">
        <f>Blad1a!G17</f>
        <v>7839994</v>
      </c>
      <c r="G17">
        <f>Blad1a!H17</f>
        <v>7839994</v>
      </c>
      <c r="J17">
        <v>9646000</v>
      </c>
      <c r="K17">
        <v>4228000</v>
      </c>
      <c r="L17">
        <v>4228000</v>
      </c>
      <c r="Z17">
        <f t="shared" si="2"/>
        <v>66.88012731854266</v>
      </c>
      <c r="AA17">
        <f t="shared" si="7"/>
        <v>17041.725242037857</v>
      </c>
      <c r="AB17" s="4">
        <f t="shared" si="8"/>
        <v>171475.65621064516</v>
      </c>
      <c r="AD17">
        <v>840</v>
      </c>
      <c r="AE17" s="3">
        <f t="shared" si="3"/>
        <v>728.3120630017797</v>
      </c>
      <c r="AF17">
        <f t="shared" si="4"/>
        <v>35.253744865687544</v>
      </c>
      <c r="AG17">
        <f t="shared" si="5"/>
        <v>25675.727651667294</v>
      </c>
      <c r="AH17" s="4">
        <f t="shared" si="6"/>
        <v>340291.4665418225</v>
      </c>
    </row>
    <row r="18" spans="2:34" ht="12.75">
      <c r="B18">
        <f>Blad1a!A18</f>
        <v>900</v>
      </c>
      <c r="C18">
        <f t="shared" si="1"/>
        <v>15</v>
      </c>
      <c r="D18">
        <f>Blad1a!C18</f>
        <v>282.579</v>
      </c>
      <c r="F18">
        <f>Blad1a!G18</f>
        <v>8999994</v>
      </c>
      <c r="G18">
        <f>Blad1a!H18</f>
        <v>8999994</v>
      </c>
      <c r="J18">
        <v>11074000</v>
      </c>
      <c r="K18">
        <v>4858000</v>
      </c>
      <c r="L18">
        <v>4858000</v>
      </c>
      <c r="Z18">
        <f t="shared" si="2"/>
        <v>63.5373187251498</v>
      </c>
      <c r="AA18">
        <f t="shared" si="7"/>
        <v>17954.311988034107</v>
      </c>
      <c r="AB18" s="4">
        <f t="shared" si="8"/>
        <v>189429.96819867927</v>
      </c>
      <c r="AD18">
        <v>900</v>
      </c>
      <c r="AE18" s="3">
        <f t="shared" si="3"/>
        <v>738.5609527591754</v>
      </c>
      <c r="AF18">
        <f t="shared" si="4"/>
        <v>34.89656248960012</v>
      </c>
      <c r="AG18">
        <f t="shared" si="5"/>
        <v>25773.238440339166</v>
      </c>
      <c r="AH18" s="4">
        <f t="shared" si="6"/>
        <v>366064.70498216164</v>
      </c>
    </row>
    <row r="19" spans="2:34" ht="12.75">
      <c r="B19">
        <f>Blad1a!A19</f>
        <v>960</v>
      </c>
      <c r="C19">
        <f t="shared" si="1"/>
        <v>16</v>
      </c>
      <c r="D19">
        <f>Blad1a!C19</f>
        <v>494.964</v>
      </c>
      <c r="F19">
        <f>Blad1a!G19</f>
        <v>10239993</v>
      </c>
      <c r="G19">
        <f>Blad1a!H19</f>
        <v>19700000</v>
      </c>
      <c r="J19">
        <v>24234000</v>
      </c>
      <c r="K19">
        <v>10640000</v>
      </c>
      <c r="L19">
        <v>10640000</v>
      </c>
      <c r="Z19">
        <f t="shared" si="2"/>
        <v>45.96569630868114</v>
      </c>
      <c r="AA19">
        <f t="shared" si="7"/>
        <v>22751.36490773005</v>
      </c>
      <c r="AB19" s="4">
        <f t="shared" si="8"/>
        <v>212181.33310640932</v>
      </c>
      <c r="AD19">
        <v>960</v>
      </c>
      <c r="AE19" s="3">
        <f t="shared" si="3"/>
        <v>748.1534500532408</v>
      </c>
      <c r="AF19">
        <f t="shared" si="4"/>
        <v>34.56875163880564</v>
      </c>
      <c r="AG19">
        <f t="shared" si="5"/>
        <v>25862.73080260606</v>
      </c>
      <c r="AH19" s="4">
        <f t="shared" si="6"/>
        <v>391927.4357847677</v>
      </c>
    </row>
    <row r="20" spans="2:34" ht="12.75">
      <c r="B20">
        <f>Blad1a!A20</f>
        <v>1020</v>
      </c>
      <c r="C20">
        <f t="shared" si="1"/>
        <v>17</v>
      </c>
      <c r="D20">
        <f>Blad1a!C20</f>
        <v>500.084</v>
      </c>
      <c r="F20">
        <f>Blad1a!G20</f>
        <v>11559992</v>
      </c>
      <c r="G20">
        <f>Blad1a!H20</f>
        <v>19700000</v>
      </c>
      <c r="J20">
        <v>24234000</v>
      </c>
      <c r="K20">
        <v>10640000</v>
      </c>
      <c r="L20">
        <v>10640000</v>
      </c>
      <c r="Z20">
        <f t="shared" si="2"/>
        <v>45.66127354854065</v>
      </c>
      <c r="AA20">
        <f t="shared" si="7"/>
        <v>22834.472321248402</v>
      </c>
      <c r="AB20" s="4">
        <f t="shared" si="8"/>
        <v>235015.80542765773</v>
      </c>
      <c r="AD20">
        <v>1020</v>
      </c>
      <c r="AE20" s="3">
        <f t="shared" si="3"/>
        <v>757.1685956689603</v>
      </c>
      <c r="AF20">
        <f t="shared" si="4"/>
        <v>34.26623578743172</v>
      </c>
      <c r="AG20">
        <f t="shared" si="5"/>
        <v>25945.317630031142</v>
      </c>
      <c r="AH20" s="4">
        <f t="shared" si="6"/>
        <v>417872.7534147988</v>
      </c>
    </row>
    <row r="21" spans="2:34" ht="12.75">
      <c r="B21">
        <f>Blad1a!A21</f>
        <v>1080</v>
      </c>
      <c r="C21">
        <f t="shared" si="1"/>
        <v>18</v>
      </c>
      <c r="D21">
        <f>Blad1a!C21</f>
        <v>504.638</v>
      </c>
      <c r="F21">
        <f>Blad1a!G21</f>
        <v>12959991</v>
      </c>
      <c r="G21">
        <f>Blad1a!H21</f>
        <v>19700000</v>
      </c>
      <c r="J21">
        <v>24234000</v>
      </c>
      <c r="K21">
        <v>10640000</v>
      </c>
      <c r="L21">
        <v>10640000</v>
      </c>
      <c r="Z21">
        <f aca="true" t="shared" si="9" ref="Z21:Z84">353/(D21+273)*$Y$2</f>
        <v>45.39387221303486</v>
      </c>
      <c r="AA21">
        <f aca="true" t="shared" si="10" ref="AA21:AA84">Z21*D21</f>
        <v>22907.472885841486</v>
      </c>
      <c r="AB21" s="4">
        <f aca="true" t="shared" si="11" ref="AB21:AB84">AA21+AB20</f>
        <v>257923.2783134992</v>
      </c>
      <c r="AD21">
        <v>1080</v>
      </c>
      <c r="AE21" s="3">
        <f t="shared" si="3"/>
        <v>765.6719607710663</v>
      </c>
      <c r="AF21">
        <f t="shared" si="4"/>
        <v>33.98570610666602</v>
      </c>
      <c r="AG21">
        <f t="shared" si="5"/>
        <v>26021.902232880177</v>
      </c>
      <c r="AH21" s="4">
        <f t="shared" si="6"/>
        <v>443894.655647679</v>
      </c>
    </row>
    <row r="22" spans="2:34" ht="12.75">
      <c r="B22">
        <f>Blad1a!A22</f>
        <v>1140</v>
      </c>
      <c r="C22">
        <f t="shared" si="1"/>
        <v>19</v>
      </c>
      <c r="D22">
        <f>Blad1a!C22</f>
        <v>508.813</v>
      </c>
      <c r="F22">
        <f>Blad1a!G22</f>
        <v>14439990</v>
      </c>
      <c r="G22">
        <f>Blad1a!H22</f>
        <v>19700000</v>
      </c>
      <c r="J22">
        <v>24234000</v>
      </c>
      <c r="K22">
        <v>10640000</v>
      </c>
      <c r="L22">
        <v>10640000</v>
      </c>
      <c r="Z22">
        <f t="shared" si="9"/>
        <v>45.151462050388005</v>
      </c>
      <c r="AA22">
        <f t="shared" si="10"/>
        <v>22973.65086024407</v>
      </c>
      <c r="AB22" s="4">
        <f t="shared" si="11"/>
        <v>280896.9291737433</v>
      </c>
      <c r="AD22">
        <v>1140</v>
      </c>
      <c r="AE22" s="3">
        <f t="shared" si="3"/>
        <v>773.7185436320716</v>
      </c>
      <c r="AF22">
        <f t="shared" si="4"/>
        <v>33.72444313206721</v>
      </c>
      <c r="AG22">
        <f t="shared" si="5"/>
        <v>26093.22702494566</v>
      </c>
      <c r="AH22" s="4">
        <f t="shared" si="6"/>
        <v>469987.88267262466</v>
      </c>
    </row>
    <row r="23" spans="2:34" ht="12.75">
      <c r="B23">
        <f>Blad1a!A23</f>
        <v>1200</v>
      </c>
      <c r="C23">
        <f t="shared" si="1"/>
        <v>20</v>
      </c>
      <c r="D23">
        <f>Blad1a!C23</f>
        <v>512.732</v>
      </c>
      <c r="F23">
        <f>Blad1a!G23</f>
        <v>15999989</v>
      </c>
      <c r="G23">
        <f>Blad1a!H23</f>
        <v>19700000</v>
      </c>
      <c r="J23">
        <v>24234000</v>
      </c>
      <c r="K23">
        <v>10640000</v>
      </c>
      <c r="L23">
        <v>10640000</v>
      </c>
      <c r="Z23">
        <f t="shared" si="9"/>
        <v>44.92625984432351</v>
      </c>
      <c r="AA23">
        <f t="shared" si="10"/>
        <v>23035.13106249968</v>
      </c>
      <c r="AB23" s="4">
        <f t="shared" si="11"/>
        <v>303932.06023624295</v>
      </c>
      <c r="AD23">
        <v>1200</v>
      </c>
      <c r="AE23" s="3">
        <f t="shared" si="3"/>
        <v>781.3549272309881</v>
      </c>
      <c r="AF23">
        <f t="shared" si="4"/>
        <v>33.480186878537225</v>
      </c>
      <c r="AG23">
        <f t="shared" si="5"/>
        <v>26159.908982159337</v>
      </c>
      <c r="AH23" s="4">
        <f t="shared" si="6"/>
        <v>496147.791654784</v>
      </c>
    </row>
    <row r="24" spans="2:34" ht="12.75">
      <c r="B24">
        <f>Blad1a!A24</f>
        <v>1260</v>
      </c>
      <c r="C24">
        <f t="shared" si="1"/>
        <v>21</v>
      </c>
      <c r="D24">
        <f>Blad1a!C24</f>
        <v>516.465</v>
      </c>
      <c r="F24">
        <f>Blad1a!G24</f>
        <v>17639988</v>
      </c>
      <c r="G24">
        <f>Blad1a!H24</f>
        <v>19700000</v>
      </c>
      <c r="J24">
        <v>24234000</v>
      </c>
      <c r="K24">
        <v>10640000</v>
      </c>
      <c r="L24">
        <v>10640000</v>
      </c>
      <c r="Z24">
        <f t="shared" si="9"/>
        <v>44.71382518541037</v>
      </c>
      <c r="AA24">
        <f t="shared" si="10"/>
        <v>23093.125724382968</v>
      </c>
      <c r="AB24" s="4">
        <f t="shared" si="11"/>
        <v>327025.18596062594</v>
      </c>
      <c r="AD24">
        <v>1260</v>
      </c>
      <c r="AE24" s="3">
        <f t="shared" si="3"/>
        <v>788.6209130917173</v>
      </c>
      <c r="AF24">
        <f t="shared" si="4"/>
        <v>33.251040521797165</v>
      </c>
      <c r="AG24">
        <f t="shared" si="5"/>
        <v>26222.465937549372</v>
      </c>
      <c r="AH24" s="4">
        <f t="shared" si="6"/>
        <v>522370.25759233336</v>
      </c>
    </row>
    <row r="25" spans="2:34" ht="12.75">
      <c r="B25">
        <f>Blad1a!A25</f>
        <v>1320</v>
      </c>
      <c r="C25">
        <f t="shared" si="1"/>
        <v>22</v>
      </c>
      <c r="D25">
        <f>Blad1a!C25</f>
        <v>520.049</v>
      </c>
      <c r="F25">
        <f>Blad1a!G25</f>
        <v>19359986</v>
      </c>
      <c r="G25">
        <f>Blad1a!H25</f>
        <v>19700000</v>
      </c>
      <c r="J25">
        <v>24234000</v>
      </c>
      <c r="K25">
        <v>10640000</v>
      </c>
      <c r="L25">
        <v>10640000</v>
      </c>
      <c r="Z25">
        <f t="shared" si="9"/>
        <v>44.511751480677745</v>
      </c>
      <c r="AA25">
        <f t="shared" si="10"/>
        <v>23148.29184577498</v>
      </c>
      <c r="AB25" s="4">
        <f t="shared" si="11"/>
        <v>350173.4778064009</v>
      </c>
      <c r="AD25">
        <v>1320</v>
      </c>
      <c r="AE25" s="3">
        <f t="shared" si="3"/>
        <v>795.5507768948233</v>
      </c>
      <c r="AF25">
        <f t="shared" si="4"/>
        <v>33.0353978147681</v>
      </c>
      <c r="AG25">
        <f t="shared" si="5"/>
        <v>26281.336396568313</v>
      </c>
      <c r="AH25" s="4">
        <f t="shared" si="6"/>
        <v>548651.5939889017</v>
      </c>
    </row>
    <row r="26" spans="2:34" ht="12.75">
      <c r="B26">
        <f>Blad1a!A26</f>
        <v>1380</v>
      </c>
      <c r="C26">
        <f t="shared" si="1"/>
        <v>23</v>
      </c>
      <c r="D26">
        <f>Blad1a!C26</f>
        <v>523.505</v>
      </c>
      <c r="F26">
        <f>Blad1a!G26</f>
        <v>19700002</v>
      </c>
      <c r="G26">
        <f>Blad1a!H26</f>
        <v>19700000</v>
      </c>
      <c r="J26">
        <v>24234000</v>
      </c>
      <c r="K26">
        <v>10640000</v>
      </c>
      <c r="L26">
        <v>10640000</v>
      </c>
      <c r="Z26">
        <f t="shared" si="9"/>
        <v>44.318616957834536</v>
      </c>
      <c r="AA26">
        <f t="shared" si="10"/>
        <v>23201.01757051117</v>
      </c>
      <c r="AB26" s="4">
        <f t="shared" si="11"/>
        <v>373374.49537691206</v>
      </c>
      <c r="AD26">
        <v>1380</v>
      </c>
      <c r="AE26" s="3">
        <f t="shared" si="3"/>
        <v>802.1742462990397</v>
      </c>
      <c r="AF26">
        <f t="shared" si="4"/>
        <v>32.83188759543815</v>
      </c>
      <c r="AG26">
        <f t="shared" si="5"/>
        <v>26336.894686445386</v>
      </c>
      <c r="AH26" s="4">
        <f t="shared" si="6"/>
        <v>574988.4886753471</v>
      </c>
    </row>
    <row r="27" spans="2:34" ht="12.75">
      <c r="B27">
        <f>Blad1a!A27</f>
        <v>1440</v>
      </c>
      <c r="C27">
        <f t="shared" si="1"/>
        <v>24</v>
      </c>
      <c r="D27">
        <f>Blad1a!C27</f>
        <v>526.844</v>
      </c>
      <c r="F27">
        <f>Blad1a!G27</f>
        <v>19700002</v>
      </c>
      <c r="G27">
        <f>Blad1a!H27</f>
        <v>19700000</v>
      </c>
      <c r="J27">
        <v>24234000</v>
      </c>
      <c r="K27">
        <v>10640000</v>
      </c>
      <c r="L27">
        <v>10640000</v>
      </c>
      <c r="Z27">
        <f t="shared" si="9"/>
        <v>44.133606053180365</v>
      </c>
      <c r="AA27">
        <f t="shared" si="10"/>
        <v>23251.52554748176</v>
      </c>
      <c r="AB27" s="4">
        <f t="shared" si="11"/>
        <v>396626.02092439384</v>
      </c>
      <c r="AD27">
        <v>1440</v>
      </c>
      <c r="AE27" s="3">
        <f t="shared" si="3"/>
        <v>808.517271607682</v>
      </c>
      <c r="AF27">
        <f t="shared" si="4"/>
        <v>32.639330805624894</v>
      </c>
      <c r="AG27">
        <f t="shared" si="5"/>
        <v>26389.462690064403</v>
      </c>
      <c r="AH27" s="4">
        <f t="shared" si="6"/>
        <v>601377.9513654115</v>
      </c>
    </row>
    <row r="28" spans="2:34" ht="12.75">
      <c r="B28">
        <f>Blad1a!A28</f>
        <v>1500</v>
      </c>
      <c r="C28">
        <f t="shared" si="1"/>
        <v>25</v>
      </c>
      <c r="D28">
        <f>Blad1a!C28</f>
        <v>530.07</v>
      </c>
      <c r="F28">
        <f>Blad1a!G28</f>
        <v>19700002</v>
      </c>
      <c r="G28">
        <f>Blad1a!H28</f>
        <v>19700000</v>
      </c>
      <c r="J28">
        <v>24234000</v>
      </c>
      <c r="K28">
        <v>10640000</v>
      </c>
      <c r="L28">
        <v>10640000</v>
      </c>
      <c r="Z28">
        <f t="shared" si="9"/>
        <v>43.956317631090684</v>
      </c>
      <c r="AA28">
        <f t="shared" si="10"/>
        <v>23299.92528671224</v>
      </c>
      <c r="AB28" s="4">
        <f t="shared" si="11"/>
        <v>419925.9462111061</v>
      </c>
      <c r="AD28">
        <v>1500</v>
      </c>
      <c r="AE28" s="3">
        <f t="shared" si="3"/>
        <v>814.6026398100687</v>
      </c>
      <c r="AF28">
        <f t="shared" si="4"/>
        <v>32.45670680439369</v>
      </c>
      <c r="AG28">
        <f t="shared" si="5"/>
        <v>26439.31904240052</v>
      </c>
      <c r="AH28" s="4">
        <f t="shared" si="6"/>
        <v>627817.2704078121</v>
      </c>
    </row>
    <row r="29" spans="2:34" ht="12.75">
      <c r="B29">
        <f>Blad1a!A29</f>
        <v>1560</v>
      </c>
      <c r="C29">
        <f t="shared" si="1"/>
        <v>26</v>
      </c>
      <c r="D29">
        <f>Blad1a!C29</f>
        <v>533.186</v>
      </c>
      <c r="F29">
        <f>Blad1a!G29</f>
        <v>19700002</v>
      </c>
      <c r="G29">
        <f>Blad1a!H29</f>
        <v>19700000</v>
      </c>
      <c r="J29">
        <v>24234000</v>
      </c>
      <c r="K29">
        <v>10640000</v>
      </c>
      <c r="L29">
        <v>10640000</v>
      </c>
      <c r="Z29">
        <f t="shared" si="9"/>
        <v>43.78642149578385</v>
      </c>
      <c r="AA29">
        <f t="shared" si="10"/>
        <v>23346.30693165101</v>
      </c>
      <c r="AB29" s="4">
        <f t="shared" si="11"/>
        <v>443272.2531427571</v>
      </c>
      <c r="AD29">
        <v>1560</v>
      </c>
      <c r="AE29" s="3">
        <f t="shared" si="3"/>
        <v>820.4504687083137</v>
      </c>
      <c r="AF29">
        <f t="shared" si="4"/>
        <v>32.28312668035131</v>
      </c>
      <c r="AG29">
        <f t="shared" si="5"/>
        <v>26486.706416264096</v>
      </c>
      <c r="AH29" s="4">
        <f t="shared" si="6"/>
        <v>654303.9768240761</v>
      </c>
    </row>
    <row r="30" spans="2:34" ht="12.75">
      <c r="B30">
        <f>Blad1a!A30</f>
        <v>1620</v>
      </c>
      <c r="C30">
        <f t="shared" si="1"/>
        <v>27</v>
      </c>
      <c r="D30">
        <f>Blad1a!C30</f>
        <v>536.192</v>
      </c>
      <c r="F30">
        <f>Blad1a!G30</f>
        <v>19700002</v>
      </c>
      <c r="G30">
        <f>Blad1a!H30</f>
        <v>19700000</v>
      </c>
      <c r="J30">
        <v>24234000</v>
      </c>
      <c r="K30">
        <v>10640000</v>
      </c>
      <c r="L30">
        <v>10640000</v>
      </c>
      <c r="Z30">
        <f t="shared" si="9"/>
        <v>43.62376296354882</v>
      </c>
      <c r="AA30">
        <f t="shared" si="10"/>
        <v>23390.71271095117</v>
      </c>
      <c r="AB30" s="4">
        <f t="shared" si="11"/>
        <v>466662.9658537083</v>
      </c>
      <c r="AD30">
        <v>1620</v>
      </c>
      <c r="AE30" s="3">
        <f t="shared" si="3"/>
        <v>826.0786081777427</v>
      </c>
      <c r="AF30">
        <f t="shared" si="4"/>
        <v>32.11781189930256</v>
      </c>
      <c r="AG30">
        <f t="shared" si="5"/>
        <v>26531.8373514904</v>
      </c>
      <c r="AH30" s="4">
        <f t="shared" si="6"/>
        <v>680835.8141755665</v>
      </c>
    </row>
    <row r="31" spans="2:34" ht="12.75">
      <c r="B31">
        <f>Blad1a!A31</f>
        <v>1680</v>
      </c>
      <c r="C31">
        <f t="shared" si="1"/>
        <v>28</v>
      </c>
      <c r="D31">
        <f>Blad1a!C31</f>
        <v>539.09</v>
      </c>
      <c r="F31">
        <f>Blad1a!G31</f>
        <v>19700002</v>
      </c>
      <c r="G31">
        <f>Blad1a!H31</f>
        <v>19700000</v>
      </c>
      <c r="J31">
        <v>24234000</v>
      </c>
      <c r="K31">
        <v>10640000</v>
      </c>
      <c r="L31">
        <v>10640000</v>
      </c>
      <c r="Z31">
        <f t="shared" si="9"/>
        <v>43.468088512357</v>
      </c>
      <c r="AA31">
        <f t="shared" si="10"/>
        <v>23433.211836126535</v>
      </c>
      <c r="AB31" s="4">
        <f t="shared" si="11"/>
        <v>490096.1776898348</v>
      </c>
      <c r="AD31">
        <v>1680</v>
      </c>
      <c r="AE31" s="3">
        <f t="shared" si="3"/>
        <v>831.5029687484201</v>
      </c>
      <c r="AF31">
        <f t="shared" si="4"/>
        <v>31.960077065252783</v>
      </c>
      <c r="AG31">
        <f t="shared" si="5"/>
        <v>26574.898961185983</v>
      </c>
      <c r="AH31" s="4">
        <f t="shared" si="6"/>
        <v>707410.7131367525</v>
      </c>
    </row>
    <row r="32" spans="2:34" ht="12.75">
      <c r="B32">
        <f>Blad1a!A32</f>
        <v>1740</v>
      </c>
      <c r="C32">
        <f t="shared" si="1"/>
        <v>29</v>
      </c>
      <c r="D32">
        <f>Blad1a!C32</f>
        <v>541.879</v>
      </c>
      <c r="F32">
        <f>Blad1a!G32</f>
        <v>19700002</v>
      </c>
      <c r="G32">
        <f>Blad1a!H32</f>
        <v>19700000</v>
      </c>
      <c r="J32">
        <v>24234000</v>
      </c>
      <c r="K32">
        <v>10640000</v>
      </c>
      <c r="L32">
        <v>10640000</v>
      </c>
      <c r="Z32">
        <f t="shared" si="9"/>
        <v>43.31931489214963</v>
      </c>
      <c r="AA32">
        <f t="shared" si="10"/>
        <v>23473.827034443148</v>
      </c>
      <c r="AB32" s="4">
        <f t="shared" si="11"/>
        <v>513570.00472427794</v>
      </c>
      <c r="AD32">
        <v>1740</v>
      </c>
      <c r="AE32" s="3">
        <f t="shared" si="3"/>
        <v>836.7377927539765</v>
      </c>
      <c r="AF32">
        <f t="shared" si="4"/>
        <v>31.809315885690342</v>
      </c>
      <c r="AG32">
        <f t="shared" si="5"/>
        <v>26616.056763206536</v>
      </c>
      <c r="AH32" s="4">
        <f t="shared" si="6"/>
        <v>734026.769899959</v>
      </c>
    </row>
    <row r="33" spans="2:34" ht="12.75">
      <c r="B33">
        <f>Blad1a!A33</f>
        <v>1800</v>
      </c>
      <c r="C33">
        <f t="shared" si="1"/>
        <v>30</v>
      </c>
      <c r="D33">
        <f>Blad1a!C33</f>
        <v>544.561</v>
      </c>
      <c r="F33">
        <f>Blad1a!G33</f>
        <v>19700002</v>
      </c>
      <c r="G33">
        <f>Blad1a!H33</f>
        <v>19700000</v>
      </c>
      <c r="J33">
        <v>24234000</v>
      </c>
      <c r="K33">
        <v>10640000</v>
      </c>
      <c r="L33">
        <v>10640000</v>
      </c>
      <c r="Z33">
        <f t="shared" si="9"/>
        <v>43.17720634912869</v>
      </c>
      <c r="AA33">
        <f t="shared" si="10"/>
        <v>23512.62266668787</v>
      </c>
      <c r="AB33" s="4">
        <f t="shared" si="11"/>
        <v>537082.6273909658</v>
      </c>
      <c r="AD33">
        <v>1800</v>
      </c>
      <c r="AE33" s="3">
        <f t="shared" si="3"/>
        <v>841.7958796883296</v>
      </c>
      <c r="AF33">
        <f t="shared" si="4"/>
        <v>31.66498965700254</v>
      </c>
      <c r="AG33">
        <f t="shared" si="5"/>
        <v>26655.45782363831</v>
      </c>
      <c r="AH33" s="4">
        <f t="shared" si="6"/>
        <v>760682.2277235973</v>
      </c>
    </row>
    <row r="34" spans="2:34" ht="12.75">
      <c r="B34">
        <f>Blad1a!A34</f>
        <v>1860</v>
      </c>
      <c r="C34">
        <f t="shared" si="1"/>
        <v>31</v>
      </c>
      <c r="D34">
        <f>Blad1a!C34</f>
        <v>547.137</v>
      </c>
      <c r="F34">
        <f>Blad1a!G34</f>
        <v>19700002</v>
      </c>
      <c r="G34">
        <f>Blad1a!H34</f>
        <v>19700000</v>
      </c>
      <c r="J34">
        <v>24234000</v>
      </c>
      <c r="K34">
        <v>10640000</v>
      </c>
      <c r="L34">
        <v>10640000</v>
      </c>
      <c r="Z34">
        <f t="shared" si="9"/>
        <v>43.04158939299166</v>
      </c>
      <c r="AA34">
        <f t="shared" si="10"/>
        <v>23549.646095713277</v>
      </c>
      <c r="AB34" s="4">
        <f t="shared" si="11"/>
        <v>560632.2734866791</v>
      </c>
      <c r="AD34">
        <v>1860</v>
      </c>
      <c r="AE34" s="3">
        <f t="shared" si="3"/>
        <v>846.688774748029</v>
      </c>
      <c r="AF34">
        <f t="shared" si="4"/>
        <v>31.52661774960081</v>
      </c>
      <c r="AG34">
        <f t="shared" si="5"/>
        <v>26693.233354358974</v>
      </c>
      <c r="AH34" s="4">
        <f t="shared" si="6"/>
        <v>787375.4610779562</v>
      </c>
    </row>
    <row r="35" spans="2:34" ht="12.75">
      <c r="B35">
        <f>Blad1a!A35</f>
        <v>1920</v>
      </c>
      <c r="C35">
        <f t="shared" si="1"/>
        <v>32</v>
      </c>
      <c r="D35">
        <f>Blad1a!C35</f>
        <v>549.609</v>
      </c>
      <c r="F35">
        <f>Blad1a!G35</f>
        <v>19700002</v>
      </c>
      <c r="G35">
        <f>Blad1a!H35</f>
        <v>19700000</v>
      </c>
      <c r="J35">
        <v>24234000</v>
      </c>
      <c r="K35">
        <v>10640000</v>
      </c>
      <c r="L35">
        <v>10640000</v>
      </c>
      <c r="Z35">
        <f t="shared" si="9"/>
        <v>42.91224627982431</v>
      </c>
      <c r="AA35">
        <f t="shared" si="10"/>
        <v>23584.95676560796</v>
      </c>
      <c r="AB35" s="4">
        <f t="shared" si="11"/>
        <v>584217.230252287</v>
      </c>
      <c r="AD35">
        <v>1920</v>
      </c>
      <c r="AE35" s="3">
        <f t="shared" si="3"/>
        <v>851.4269275492967</v>
      </c>
      <c r="AF35">
        <f t="shared" si="4"/>
        <v>31.393769692919772</v>
      </c>
      <c r="AG35">
        <f t="shared" si="5"/>
        <v>26729.50087383291</v>
      </c>
      <c r="AH35" s="4">
        <f t="shared" si="6"/>
        <v>814104.9619517892</v>
      </c>
    </row>
    <row r="36" spans="2:34" ht="12.75">
      <c r="B36">
        <f>Blad1a!A36</f>
        <v>1980</v>
      </c>
      <c r="C36">
        <f t="shared" si="1"/>
        <v>33</v>
      </c>
      <c r="D36">
        <f>Blad1a!C36</f>
        <v>551.978</v>
      </c>
      <c r="F36">
        <f>Blad1a!G36</f>
        <v>19700002</v>
      </c>
      <c r="G36">
        <f>Blad1a!H36</f>
        <v>19700000</v>
      </c>
      <c r="J36">
        <v>24234000</v>
      </c>
      <c r="K36">
        <v>10640000</v>
      </c>
      <c r="L36">
        <v>10640000</v>
      </c>
      <c r="Z36">
        <f t="shared" si="9"/>
        <v>42.78901982840755</v>
      </c>
      <c r="AA36">
        <f t="shared" si="10"/>
        <v>23618.59758684474</v>
      </c>
      <c r="AB36" s="4">
        <f t="shared" si="11"/>
        <v>607835.8278391317</v>
      </c>
      <c r="AD36">
        <v>1980</v>
      </c>
      <c r="AE36" s="3">
        <f t="shared" si="3"/>
        <v>856.0198265081988</v>
      </c>
      <c r="AF36">
        <f t="shared" si="4"/>
        <v>31.26605855025138</v>
      </c>
      <c r="AG36">
        <f t="shared" si="5"/>
        <v>26764.366015781372</v>
      </c>
      <c r="AH36" s="4">
        <f t="shared" si="6"/>
        <v>840869.3279675706</v>
      </c>
    </row>
    <row r="37" spans="2:34" ht="12.75">
      <c r="B37">
        <f>Blad1a!A37</f>
        <v>2040</v>
      </c>
      <c r="C37">
        <f t="shared" si="1"/>
        <v>34</v>
      </c>
      <c r="D37">
        <f>Blad1a!C37</f>
        <v>554.249</v>
      </c>
      <c r="F37">
        <f>Blad1a!G37</f>
        <v>19700002</v>
      </c>
      <c r="G37">
        <f>Blad1a!H37</f>
        <v>19700000</v>
      </c>
      <c r="J37">
        <v>24234000</v>
      </c>
      <c r="K37">
        <v>10640000</v>
      </c>
      <c r="L37">
        <v>10640000</v>
      </c>
      <c r="Z37">
        <f t="shared" si="9"/>
        <v>42.67155354675557</v>
      </c>
      <c r="AA37">
        <f t="shared" si="10"/>
        <v>23650.665881735727</v>
      </c>
      <c r="AB37" s="4">
        <f t="shared" si="11"/>
        <v>631486.4937208674</v>
      </c>
      <c r="AD37">
        <v>2040</v>
      </c>
      <c r="AE37" s="3">
        <f t="shared" si="3"/>
        <v>860.4761132290608</v>
      </c>
      <c r="AF37">
        <f t="shared" si="4"/>
        <v>31.14313534092652</v>
      </c>
      <c r="AG37">
        <f t="shared" si="5"/>
        <v>26797.924051927053</v>
      </c>
      <c r="AH37" s="4">
        <f t="shared" si="6"/>
        <v>867667.2520194977</v>
      </c>
    </row>
    <row r="38" spans="2:34" ht="12.75">
      <c r="B38">
        <f>Blad1a!A38</f>
        <v>2100</v>
      </c>
      <c r="C38">
        <f t="shared" si="1"/>
        <v>35</v>
      </c>
      <c r="D38">
        <f>Blad1a!C38</f>
        <v>556.424</v>
      </c>
      <c r="F38">
        <f>Blad1a!G38</f>
        <v>19700002</v>
      </c>
      <c r="G38">
        <f>Blad1a!H38</f>
        <v>19700000</v>
      </c>
      <c r="J38">
        <v>24234000</v>
      </c>
      <c r="K38">
        <v>10640000</v>
      </c>
      <c r="L38">
        <v>10640000</v>
      </c>
      <c r="Z38">
        <f t="shared" si="9"/>
        <v>42.55965585755898</v>
      </c>
      <c r="AA38">
        <f t="shared" si="10"/>
        <v>23681.2139508864</v>
      </c>
      <c r="AB38" s="4">
        <f t="shared" si="11"/>
        <v>655167.7076717538</v>
      </c>
      <c r="AD38">
        <v>2100</v>
      </c>
      <c r="AE38" s="3">
        <f t="shared" si="3"/>
        <v>864.8036803672526</v>
      </c>
      <c r="AF38">
        <f t="shared" si="4"/>
        <v>31.02468431865689</v>
      </c>
      <c r="AG38">
        <f t="shared" si="5"/>
        <v>26830.261181006666</v>
      </c>
      <c r="AH38" s="4">
        <f t="shared" si="6"/>
        <v>894497.5132005044</v>
      </c>
    </row>
    <row r="39" spans="2:34" ht="12.75">
      <c r="B39">
        <f>Blad1a!A39</f>
        <v>2160</v>
      </c>
      <c r="C39">
        <f t="shared" si="1"/>
        <v>36</v>
      </c>
      <c r="D39">
        <f>Blad1a!C39</f>
        <v>558.505</v>
      </c>
      <c r="F39">
        <f>Blad1a!G39</f>
        <v>19700002</v>
      </c>
      <c r="G39">
        <f>Blad1a!H39</f>
        <v>19700000</v>
      </c>
      <c r="J39">
        <v>24234000</v>
      </c>
      <c r="K39">
        <v>10640000</v>
      </c>
      <c r="L39">
        <v>10640000</v>
      </c>
      <c r="Z39">
        <f t="shared" si="9"/>
        <v>42.453142193973584</v>
      </c>
      <c r="AA39">
        <f t="shared" si="10"/>
        <v>23710.292181045217</v>
      </c>
      <c r="AB39" s="4">
        <f t="shared" si="11"/>
        <v>678877.999852799</v>
      </c>
      <c r="AD39">
        <v>2160</v>
      </c>
      <c r="AE39" s="3">
        <f t="shared" si="3"/>
        <v>869.0097557510089</v>
      </c>
      <c r="AF39">
        <f t="shared" si="4"/>
        <v>30.91041895415858</v>
      </c>
      <c r="AG39">
        <f t="shared" si="5"/>
        <v>26861.455625514704</v>
      </c>
      <c r="AH39" s="4">
        <f t="shared" si="6"/>
        <v>921358.9688260191</v>
      </c>
    </row>
    <row r="40" spans="2:34" ht="12.75">
      <c r="B40">
        <f>Blad1a!A40</f>
        <v>2220</v>
      </c>
      <c r="C40">
        <f t="shared" si="1"/>
        <v>37</v>
      </c>
      <c r="D40">
        <f>Blad1a!C40</f>
        <v>560.498</v>
      </c>
      <c r="F40">
        <f>Blad1a!G40</f>
        <v>19700002</v>
      </c>
      <c r="G40">
        <f>Blad1a!H40</f>
        <v>19700000</v>
      </c>
      <c r="J40">
        <v>24234000</v>
      </c>
      <c r="K40">
        <v>10640000</v>
      </c>
      <c r="L40">
        <v>10640000</v>
      </c>
      <c r="Z40">
        <f t="shared" si="9"/>
        <v>42.35163131765163</v>
      </c>
      <c r="AA40">
        <f t="shared" si="10"/>
        <v>23738.004650281106</v>
      </c>
      <c r="AB40" s="4">
        <f t="shared" si="11"/>
        <v>702616.0045030802</v>
      </c>
      <c r="AD40">
        <v>2220</v>
      </c>
      <c r="AE40" s="3">
        <f t="shared" si="3"/>
        <v>873.1009750144383</v>
      </c>
      <c r="AF40">
        <f t="shared" si="4"/>
        <v>30.80007850054861</v>
      </c>
      <c r="AG40">
        <f t="shared" si="5"/>
        <v>26891.578569350233</v>
      </c>
      <c r="AH40" s="4">
        <f t="shared" si="6"/>
        <v>948250.5473953693</v>
      </c>
    </row>
    <row r="41" spans="2:34" ht="12.75">
      <c r="B41">
        <f>Blad1a!A41</f>
        <v>2280</v>
      </c>
      <c r="C41">
        <f t="shared" si="1"/>
        <v>38</v>
      </c>
      <c r="D41">
        <f>Blad1a!C41</f>
        <v>562.405</v>
      </c>
      <c r="F41">
        <f>Blad1a!G41</f>
        <v>19700002</v>
      </c>
      <c r="G41">
        <f>Blad1a!H41</f>
        <v>19700000</v>
      </c>
      <c r="J41">
        <v>24234000</v>
      </c>
      <c r="K41">
        <v>10640000</v>
      </c>
      <c r="L41">
        <v>10640000</v>
      </c>
      <c r="Z41">
        <f t="shared" si="9"/>
        <v>42.25495418389883</v>
      </c>
      <c r="AA41">
        <f t="shared" si="10"/>
        <v>23764.39750779562</v>
      </c>
      <c r="AB41" s="4">
        <f t="shared" si="11"/>
        <v>726380.4020108758</v>
      </c>
      <c r="AD41">
        <v>2280</v>
      </c>
      <c r="AE41" s="3">
        <f t="shared" si="3"/>
        <v>877.0834445746411</v>
      </c>
      <c r="AF41">
        <f t="shared" si="4"/>
        <v>30.69342504365474</v>
      </c>
      <c r="AG41">
        <f t="shared" si="5"/>
        <v>26920.694963082256</v>
      </c>
      <c r="AH41" s="4">
        <f t="shared" si="6"/>
        <v>975171.2423584515</v>
      </c>
    </row>
    <row r="42" spans="2:34" ht="12.75">
      <c r="B42">
        <f>Blad1a!A42</f>
        <v>2340</v>
      </c>
      <c r="C42">
        <f t="shared" si="1"/>
        <v>39</v>
      </c>
      <c r="D42">
        <f>Blad1a!C42</f>
        <v>564.23</v>
      </c>
      <c r="F42">
        <f>Blad1a!G42</f>
        <v>19700002</v>
      </c>
      <c r="G42">
        <f>Blad1a!H42</f>
        <v>19700000</v>
      </c>
      <c r="J42">
        <v>24234000</v>
      </c>
      <c r="K42">
        <v>10640000</v>
      </c>
      <c r="L42">
        <v>10640000</v>
      </c>
      <c r="Z42">
        <f t="shared" si="9"/>
        <v>42.162846529627465</v>
      </c>
      <c r="AA42">
        <f t="shared" si="10"/>
        <v>23789.542897411706</v>
      </c>
      <c r="AB42" s="4">
        <f t="shared" si="11"/>
        <v>750169.9449082875</v>
      </c>
      <c r="AD42">
        <v>2340</v>
      </c>
      <c r="AE42" s="3">
        <f t="shared" si="3"/>
        <v>880.9627964535247</v>
      </c>
      <c r="AF42">
        <f t="shared" si="4"/>
        <v>30.590240957929954</v>
      </c>
      <c r="AG42">
        <f t="shared" si="5"/>
        <v>26948.86421848512</v>
      </c>
      <c r="AH42" s="4">
        <f t="shared" si="6"/>
        <v>1002120.1065769366</v>
      </c>
    </row>
    <row r="43" spans="2:34" ht="12.75">
      <c r="B43">
        <f>Blad1a!A43</f>
        <v>2400</v>
      </c>
      <c r="C43">
        <f t="shared" si="1"/>
        <v>40</v>
      </c>
      <c r="D43">
        <f>Blad1a!C43</f>
        <v>565.978</v>
      </c>
      <c r="F43">
        <f>Blad1a!G43</f>
        <v>19700002</v>
      </c>
      <c r="G43">
        <f>Blad1a!H43</f>
        <v>19700000</v>
      </c>
      <c r="J43">
        <v>24234000</v>
      </c>
      <c r="K43">
        <v>10640000</v>
      </c>
      <c r="L43">
        <v>10640000</v>
      </c>
      <c r="Z43">
        <f t="shared" si="9"/>
        <v>42.07500077475214</v>
      </c>
      <c r="AA43">
        <f t="shared" si="10"/>
        <v>23813.524788492665</v>
      </c>
      <c r="AB43" s="4">
        <f t="shared" si="11"/>
        <v>773983.4696967802</v>
      </c>
      <c r="AD43">
        <v>2400</v>
      </c>
      <c r="AE43" s="3">
        <f t="shared" si="3"/>
        <v>884.7442361796808</v>
      </c>
      <c r="AF43">
        <f t="shared" si="4"/>
        <v>30.490326703316427</v>
      </c>
      <c r="AG43">
        <f t="shared" si="5"/>
        <v>26976.140809994617</v>
      </c>
      <c r="AH43" s="4">
        <f t="shared" si="6"/>
        <v>1029096.2473869312</v>
      </c>
    </row>
    <row r="44" spans="2:34" ht="12.75">
      <c r="B44">
        <f>Blad1a!A44</f>
        <v>2460</v>
      </c>
      <c r="C44">
        <f t="shared" si="1"/>
        <v>41</v>
      </c>
      <c r="D44">
        <f>Blad1a!C44</f>
        <v>567.652</v>
      </c>
      <c r="F44">
        <f>Blad1a!G44</f>
        <v>19700002</v>
      </c>
      <c r="G44">
        <f>Blad1a!H44</f>
        <v>19700000</v>
      </c>
      <c r="J44">
        <v>24234000</v>
      </c>
      <c r="K44">
        <v>10640000</v>
      </c>
      <c r="L44">
        <v>10640000</v>
      </c>
      <c r="Z44">
        <f t="shared" si="9"/>
        <v>41.991216341601515</v>
      </c>
      <c r="AA44">
        <f t="shared" si="10"/>
        <v>23836.397938742786</v>
      </c>
      <c r="AB44" s="4">
        <f t="shared" si="11"/>
        <v>797819.867635523</v>
      </c>
      <c r="AD44">
        <v>2460</v>
      </c>
      <c r="AE44" s="3">
        <f t="shared" si="3"/>
        <v>888.4325847927412</v>
      </c>
      <c r="AF44">
        <f t="shared" si="4"/>
        <v>30.393498910054532</v>
      </c>
      <c r="AG44">
        <f t="shared" si="5"/>
        <v>27002.57479755511</v>
      </c>
      <c r="AH44" s="4">
        <f t="shared" si="6"/>
        <v>1056098.8221844863</v>
      </c>
    </row>
    <row r="45" spans="2:34" ht="12.75">
      <c r="B45">
        <f>Blad1a!A45</f>
        <v>2520</v>
      </c>
      <c r="C45">
        <f t="shared" si="1"/>
        <v>42</v>
      </c>
      <c r="D45">
        <f>Blad1a!C45</f>
        <v>569.256</v>
      </c>
      <c r="F45">
        <f>Blad1a!G45</f>
        <v>19700002</v>
      </c>
      <c r="G45">
        <f>Blad1a!H45</f>
        <v>19700000</v>
      </c>
      <c r="J45">
        <v>24234000</v>
      </c>
      <c r="K45">
        <v>10640000</v>
      </c>
      <c r="L45">
        <v>10640000</v>
      </c>
      <c r="Z45">
        <f t="shared" si="9"/>
        <v>41.911247886628296</v>
      </c>
      <c r="AA45">
        <f t="shared" si="10"/>
        <v>23858.229326950477</v>
      </c>
      <c r="AB45" s="4">
        <f t="shared" si="11"/>
        <v>821678.0969624735</v>
      </c>
      <c r="AD45">
        <v>2520</v>
      </c>
      <c r="AE45" s="3">
        <f t="shared" si="3"/>
        <v>892.0323158006117</v>
      </c>
      <c r="AF45">
        <f t="shared" si="4"/>
        <v>30.299588707753394</v>
      </c>
      <c r="AG45">
        <f t="shared" si="5"/>
        <v>27028.212282783326</v>
      </c>
      <c r="AH45" s="4">
        <f t="shared" si="6"/>
        <v>1083127.0344672697</v>
      </c>
    </row>
    <row r="46" spans="2:34" ht="12.75">
      <c r="B46">
        <f>Blad1a!A46</f>
        <v>2580</v>
      </c>
      <c r="C46">
        <f t="shared" si="1"/>
        <v>43</v>
      </c>
      <c r="D46">
        <f>Blad1a!C46</f>
        <v>570.793</v>
      </c>
      <c r="F46">
        <f>Blad1a!G46</f>
        <v>19700002</v>
      </c>
      <c r="G46">
        <f>Blad1a!H46</f>
        <v>19700000</v>
      </c>
      <c r="J46">
        <v>24234000</v>
      </c>
      <c r="K46">
        <v>10640000</v>
      </c>
      <c r="L46">
        <v>10640000</v>
      </c>
      <c r="Z46">
        <f t="shared" si="9"/>
        <v>41.83490500632264</v>
      </c>
      <c r="AA46">
        <f t="shared" si="10"/>
        <v>23879.07093327392</v>
      </c>
      <c r="AB46" s="4">
        <f t="shared" si="11"/>
        <v>845557.1678957473</v>
      </c>
      <c r="AD46">
        <v>2580</v>
      </c>
      <c r="AE46" s="3">
        <f t="shared" si="3"/>
        <v>895.5475878002795</v>
      </c>
      <c r="AF46">
        <f t="shared" si="4"/>
        <v>30.208440262540037</v>
      </c>
      <c r="AG46">
        <f t="shared" si="5"/>
        <v>27053.095808326572</v>
      </c>
      <c r="AH46" s="4">
        <f t="shared" si="6"/>
        <v>1110180.1302755962</v>
      </c>
    </row>
    <row r="47" spans="2:34" ht="12.75">
      <c r="B47">
        <f>Blad1a!A47</f>
        <v>2640</v>
      </c>
      <c r="C47">
        <f t="shared" si="1"/>
        <v>44</v>
      </c>
      <c r="D47">
        <f>Blad1a!C47</f>
        <v>572.268</v>
      </c>
      <c r="F47">
        <f>Blad1a!G47</f>
        <v>19700002</v>
      </c>
      <c r="G47">
        <f>Blad1a!H47</f>
        <v>19700000</v>
      </c>
      <c r="J47">
        <v>24234000</v>
      </c>
      <c r="K47">
        <v>10640000</v>
      </c>
      <c r="L47">
        <v>10640000</v>
      </c>
      <c r="Z47">
        <f t="shared" si="9"/>
        <v>41.761902733807496</v>
      </c>
      <c r="AA47">
        <f t="shared" si="10"/>
        <v>23899.00055367055</v>
      </c>
      <c r="AB47" s="4">
        <f t="shared" si="11"/>
        <v>869456.1684494179</v>
      </c>
      <c r="AD47">
        <v>2640</v>
      </c>
      <c r="AE47" s="3">
        <f t="shared" si="3"/>
        <v>898.9822733587987</v>
      </c>
      <c r="AF47">
        <f t="shared" si="4"/>
        <v>30.119909492174557</v>
      </c>
      <c r="AG47">
        <f t="shared" si="5"/>
        <v>27077.264708636343</v>
      </c>
      <c r="AH47" s="4">
        <f t="shared" si="6"/>
        <v>1137257.3949842325</v>
      </c>
    </row>
    <row r="48" spans="2:34" ht="12.75">
      <c r="B48">
        <f>Blad1a!A48</f>
        <v>2700</v>
      </c>
      <c r="C48">
        <f t="shared" si="1"/>
        <v>45</v>
      </c>
      <c r="D48">
        <f>Blad1a!C48</f>
        <v>573.684</v>
      </c>
      <c r="F48">
        <f>Blad1a!G48</f>
        <v>19700002</v>
      </c>
      <c r="G48">
        <f>Blad1a!H48</f>
        <v>19700000</v>
      </c>
      <c r="J48">
        <v>24234000</v>
      </c>
      <c r="K48">
        <v>10640000</v>
      </c>
      <c r="L48">
        <v>10640000</v>
      </c>
      <c r="Z48">
        <f t="shared" si="9"/>
        <v>41.69205984759367</v>
      </c>
      <c r="AA48">
        <f t="shared" si="10"/>
        <v>23918.067661606925</v>
      </c>
      <c r="AB48" s="4">
        <f t="shared" si="11"/>
        <v>893374.2361110249</v>
      </c>
      <c r="AD48">
        <v>2700</v>
      </c>
      <c r="AE48" s="3">
        <f t="shared" si="3"/>
        <v>902.339984657452</v>
      </c>
      <c r="AF48">
        <f t="shared" si="4"/>
        <v>30.03386293395612</v>
      </c>
      <c r="AG48">
        <f t="shared" si="5"/>
        <v>27100.755419029978</v>
      </c>
      <c r="AH48" s="4">
        <f t="shared" si="6"/>
        <v>1164358.1504032626</v>
      </c>
    </row>
    <row r="49" spans="2:34" ht="12.75">
      <c r="B49">
        <f>Blad1a!A49</f>
        <v>2760</v>
      </c>
      <c r="C49">
        <f t="shared" si="1"/>
        <v>46</v>
      </c>
      <c r="D49">
        <f>Blad1a!C49</f>
        <v>569.79</v>
      </c>
      <c r="F49">
        <f>Blad1a!G49</f>
        <v>19700002</v>
      </c>
      <c r="G49">
        <f>Blad1a!H49</f>
        <v>19346194</v>
      </c>
      <c r="J49">
        <v>23800000</v>
      </c>
      <c r="K49">
        <v>10444000</v>
      </c>
      <c r="L49">
        <v>10444000</v>
      </c>
      <c r="Z49">
        <f t="shared" si="9"/>
        <v>41.884692509403294</v>
      </c>
      <c r="AA49">
        <f t="shared" si="10"/>
        <v>23865.4789449329</v>
      </c>
      <c r="AB49" s="4">
        <f t="shared" si="11"/>
        <v>917239.7150559578</v>
      </c>
      <c r="AD49">
        <v>2760</v>
      </c>
      <c r="AE49" s="3">
        <f t="shared" si="3"/>
        <v>905.6240963248757</v>
      </c>
      <c r="AF49">
        <f t="shared" si="4"/>
        <v>29.950176744282274</v>
      </c>
      <c r="AG49">
        <f t="shared" si="5"/>
        <v>27123.601748810943</v>
      </c>
      <c r="AH49" s="4">
        <f t="shared" si="6"/>
        <v>1191481.7521520734</v>
      </c>
    </row>
    <row r="50" spans="2:34" ht="12.75">
      <c r="B50">
        <f>Blad1a!A50</f>
        <v>2820</v>
      </c>
      <c r="C50">
        <f t="shared" si="1"/>
        <v>47</v>
      </c>
      <c r="D50">
        <f>Blad1a!C50</f>
        <v>559.513</v>
      </c>
      <c r="F50">
        <f>Blad1a!G50</f>
        <v>19700002</v>
      </c>
      <c r="G50">
        <f>Blad1a!H50</f>
        <v>18638579</v>
      </c>
      <c r="J50">
        <v>22932000</v>
      </c>
      <c r="K50">
        <v>10066000</v>
      </c>
      <c r="L50">
        <v>10066000</v>
      </c>
      <c r="Z50">
        <f t="shared" si="9"/>
        <v>42.40174027312486</v>
      </c>
      <c r="AA50">
        <f t="shared" si="10"/>
        <v>23724.32490543691</v>
      </c>
      <c r="AB50" s="4">
        <f t="shared" si="11"/>
        <v>940964.0399613947</v>
      </c>
      <c r="AD50">
        <v>2820</v>
      </c>
      <c r="AE50" s="3">
        <f t="shared" si="3"/>
        <v>908.8377658209986</v>
      </c>
      <c r="AF50">
        <f t="shared" si="4"/>
        <v>29.868735812040843</v>
      </c>
      <c r="AG50">
        <f t="shared" si="5"/>
        <v>27145.83512331285</v>
      </c>
      <c r="AH50" s="4">
        <f t="shared" si="6"/>
        <v>1218627.5872753863</v>
      </c>
    </row>
    <row r="51" spans="2:34" ht="12.75">
      <c r="B51">
        <f>Blad1a!A51</f>
        <v>2880</v>
      </c>
      <c r="C51">
        <f t="shared" si="1"/>
        <v>48</v>
      </c>
      <c r="D51">
        <f>Blad1a!C51</f>
        <v>548.367</v>
      </c>
      <c r="F51">
        <f>Blad1a!G51</f>
        <v>19186910</v>
      </c>
      <c r="G51">
        <f>Blad1a!H51</f>
        <v>17930964</v>
      </c>
      <c r="J51">
        <v>22064000</v>
      </c>
      <c r="K51">
        <v>9674000</v>
      </c>
      <c r="L51">
        <v>9674000</v>
      </c>
      <c r="Z51">
        <f t="shared" si="9"/>
        <v>42.9771344599917</v>
      </c>
      <c r="AA51">
        <f t="shared" si="10"/>
        <v>23567.24229242227</v>
      </c>
      <c r="AB51" s="4">
        <f t="shared" si="11"/>
        <v>964531.282253817</v>
      </c>
      <c r="AD51">
        <v>2880</v>
      </c>
      <c r="AE51" s="3">
        <f t="shared" si="3"/>
        <v>911.9839516804327</v>
      </c>
      <c r="AF51">
        <f t="shared" si="4"/>
        <v>29.78943297075109</v>
      </c>
      <c r="AG51">
        <f t="shared" si="5"/>
        <v>27167.48479898495</v>
      </c>
      <c r="AH51" s="4">
        <f t="shared" si="6"/>
        <v>1245795.0720743714</v>
      </c>
    </row>
    <row r="52" spans="2:34" ht="12.75">
      <c r="B52">
        <f>Blad1a!A52</f>
        <v>2940</v>
      </c>
      <c r="C52">
        <f t="shared" si="1"/>
        <v>49</v>
      </c>
      <c r="D52">
        <f>Blad1a!C52</f>
        <v>536.455</v>
      </c>
      <c r="F52">
        <f>Blad1a!G52</f>
        <v>18479295</v>
      </c>
      <c r="G52">
        <f>Blad1a!H52</f>
        <v>17223349</v>
      </c>
      <c r="J52">
        <v>21182000</v>
      </c>
      <c r="K52">
        <v>9296000</v>
      </c>
      <c r="L52">
        <v>9296000</v>
      </c>
      <c r="Z52">
        <f t="shared" si="9"/>
        <v>43.609589168020456</v>
      </c>
      <c r="AA52">
        <f t="shared" si="10"/>
        <v>23394.582157130415</v>
      </c>
      <c r="AB52" s="4">
        <f t="shared" si="11"/>
        <v>987925.8644109474</v>
      </c>
      <c r="AD52">
        <v>2940</v>
      </c>
      <c r="AE52" s="3">
        <f t="shared" si="3"/>
        <v>915.0654298795222</v>
      </c>
      <c r="AF52">
        <f t="shared" si="4"/>
        <v>29.71216829663974</v>
      </c>
      <c r="AG52">
        <f t="shared" si="5"/>
        <v>27188.57805501735</v>
      </c>
      <c r="AH52" s="4">
        <f t="shared" si="6"/>
        <v>1272983.6501293888</v>
      </c>
    </row>
    <row r="53" spans="2:34" ht="12.75">
      <c r="B53">
        <f>Blad1a!A53</f>
        <v>3000</v>
      </c>
      <c r="C53">
        <f t="shared" si="1"/>
        <v>50</v>
      </c>
      <c r="D53">
        <f>Blad1a!C53</f>
        <v>523.847</v>
      </c>
      <c r="F53">
        <f>Blad1a!G53</f>
        <v>17771680</v>
      </c>
      <c r="G53">
        <f>Blad1a!H53</f>
        <v>16515734</v>
      </c>
      <c r="J53">
        <v>20314000</v>
      </c>
      <c r="K53">
        <v>8918000</v>
      </c>
      <c r="L53">
        <v>8918000</v>
      </c>
      <c r="Z53">
        <f t="shared" si="9"/>
        <v>44.29959578187532</v>
      </c>
      <c r="AA53">
        <f t="shared" si="10"/>
        <v>23206.210351548038</v>
      </c>
      <c r="AB53" s="4">
        <f t="shared" si="11"/>
        <v>1011132.0747624955</v>
      </c>
      <c r="AD53">
        <v>3000</v>
      </c>
      <c r="AE53" s="3">
        <f t="shared" si="3"/>
        <v>918.0848085539628</v>
      </c>
      <c r="AF53">
        <f t="shared" si="4"/>
        <v>29.636848481726492</v>
      </c>
      <c r="AG53">
        <f t="shared" si="5"/>
        <v>27209.14036448867</v>
      </c>
      <c r="AH53" s="4">
        <f t="shared" si="6"/>
        <v>1300192.7904938774</v>
      </c>
    </row>
    <row r="54" spans="2:34" ht="12.75">
      <c r="B54">
        <f>Blad1a!A54</f>
        <v>3060</v>
      </c>
      <c r="C54">
        <f t="shared" si="1"/>
        <v>51</v>
      </c>
      <c r="D54">
        <f>Blad1a!C54</f>
        <v>510.593</v>
      </c>
      <c r="F54">
        <f>Blad1a!G54</f>
        <v>17064065</v>
      </c>
      <c r="G54">
        <f>Blad1a!H54</f>
        <v>15808119</v>
      </c>
      <c r="J54">
        <v>19446000</v>
      </c>
      <c r="K54">
        <v>8540000</v>
      </c>
      <c r="L54">
        <v>8540000</v>
      </c>
      <c r="Z54">
        <f t="shared" si="9"/>
        <v>45.04889655726888</v>
      </c>
      <c r="AA54">
        <f t="shared" si="10"/>
        <v>23001.65123986559</v>
      </c>
      <c r="AB54" s="4">
        <f t="shared" si="11"/>
        <v>1034133.726002361</v>
      </c>
      <c r="AD54">
        <v>3060</v>
      </c>
      <c r="AE54" s="3">
        <f t="shared" si="3"/>
        <v>921.0445412625329</v>
      </c>
      <c r="AF54">
        <f t="shared" si="4"/>
        <v>29.56338627257175</v>
      </c>
      <c r="AG54">
        <f t="shared" si="5"/>
        <v>27229.19554758791</v>
      </c>
      <c r="AH54" s="4">
        <f t="shared" si="6"/>
        <v>1327421.9860414653</v>
      </c>
    </row>
    <row r="55" spans="2:34" ht="12.75">
      <c r="B55">
        <f>Blad1a!A55</f>
        <v>3120</v>
      </c>
      <c r="C55">
        <f t="shared" si="1"/>
        <v>52</v>
      </c>
      <c r="D55">
        <f>Blad1a!C55</f>
        <v>496.737</v>
      </c>
      <c r="F55">
        <f>Blad1a!G55</f>
        <v>16356450</v>
      </c>
      <c r="G55">
        <f>Blad1a!H55</f>
        <v>15100504</v>
      </c>
      <c r="J55">
        <v>18564000</v>
      </c>
      <c r="K55">
        <v>8148000</v>
      </c>
      <c r="L55">
        <v>8148000</v>
      </c>
      <c r="Z55">
        <f t="shared" si="9"/>
        <v>45.85981965268656</v>
      </c>
      <c r="AA55">
        <f t="shared" si="10"/>
        <v>22780.269234816566</v>
      </c>
      <c r="AB55" s="4">
        <f t="shared" si="11"/>
        <v>1056913.9952371777</v>
      </c>
      <c r="AD55">
        <v>3120</v>
      </c>
      <c r="AE55" s="3">
        <f t="shared" si="3"/>
        <v>923.9469389659464</v>
      </c>
      <c r="AF55">
        <f t="shared" si="4"/>
        <v>29.491699966663514</v>
      </c>
      <c r="AG55">
        <f t="shared" si="5"/>
        <v>27248.765909100857</v>
      </c>
      <c r="AH55" s="4">
        <f t="shared" si="6"/>
        <v>1354670.7519505662</v>
      </c>
    </row>
    <row r="56" spans="2:34" ht="12.75">
      <c r="B56">
        <f>Blad1a!A56</f>
        <v>3180</v>
      </c>
      <c r="C56">
        <f t="shared" si="1"/>
        <v>53</v>
      </c>
      <c r="D56">
        <f>Blad1a!C56</f>
        <v>482.319</v>
      </c>
      <c r="F56">
        <f>Blad1a!G56</f>
        <v>15648835</v>
      </c>
      <c r="G56">
        <f>Blad1a!H56</f>
        <v>14392889</v>
      </c>
      <c r="J56">
        <v>17696000</v>
      </c>
      <c r="K56">
        <v>7770000</v>
      </c>
      <c r="L56">
        <v>7770000</v>
      </c>
      <c r="Z56">
        <f t="shared" si="9"/>
        <v>46.73522048300122</v>
      </c>
      <c r="AA56">
        <f t="shared" si="10"/>
        <v>22541.284808140666</v>
      </c>
      <c r="AB56" s="4">
        <f t="shared" si="11"/>
        <v>1079455.2800453184</v>
      </c>
      <c r="AD56">
        <v>3180</v>
      </c>
      <c r="AE56" s="3">
        <f t="shared" si="3"/>
        <v>926.7941808673575</v>
      </c>
      <c r="AF56">
        <f t="shared" si="4"/>
        <v>29.421712959535157</v>
      </c>
      <c r="AG56">
        <f t="shared" si="5"/>
        <v>27267.8723620469</v>
      </c>
      <c r="AH56" s="4">
        <f t="shared" si="6"/>
        <v>1381938.6243126132</v>
      </c>
    </row>
    <row r="57" spans="2:34" ht="12.75">
      <c r="B57">
        <f>Blad1a!A57</f>
        <v>3240</v>
      </c>
      <c r="C57">
        <f t="shared" si="1"/>
        <v>54</v>
      </c>
      <c r="D57">
        <f>Blad1a!C57</f>
        <v>467.374</v>
      </c>
      <c r="F57">
        <f>Blad1a!G57</f>
        <v>14941220</v>
      </c>
      <c r="G57">
        <f>Blad1a!H57</f>
        <v>13685274</v>
      </c>
      <c r="J57">
        <v>16828000</v>
      </c>
      <c r="K57">
        <v>7392000</v>
      </c>
      <c r="L57">
        <v>7392000</v>
      </c>
      <c r="Z57">
        <f t="shared" si="9"/>
        <v>47.678605677671015</v>
      </c>
      <c r="AA57">
        <f t="shared" si="10"/>
        <v>22283.740649995816</v>
      </c>
      <c r="AB57" s="4">
        <f t="shared" si="11"/>
        <v>1101739.0206953143</v>
      </c>
      <c r="AD57">
        <v>3240</v>
      </c>
      <c r="AE57" s="3">
        <f t="shared" si="3"/>
        <v>929.5883242419111</v>
      </c>
      <c r="AF57">
        <f t="shared" si="4"/>
        <v>29.353353336647807</v>
      </c>
      <c r="AG57">
        <f t="shared" si="5"/>
        <v>27286.534539095144</v>
      </c>
      <c r="AH57" s="4">
        <f t="shared" si="6"/>
        <v>1409225.1588517083</v>
      </c>
    </row>
    <row r="58" spans="2:34" ht="12.75">
      <c r="B58">
        <f>Blad1a!A58</f>
        <v>3300</v>
      </c>
      <c r="C58">
        <f t="shared" si="1"/>
        <v>55</v>
      </c>
      <c r="D58">
        <f>Blad1a!C58</f>
        <v>451.933</v>
      </c>
      <c r="F58">
        <f>Blad1a!G58</f>
        <v>14233605</v>
      </c>
      <c r="G58">
        <f>Blad1a!H58</f>
        <v>12977659</v>
      </c>
      <c r="J58">
        <v>15960000</v>
      </c>
      <c r="K58">
        <v>7014000</v>
      </c>
      <c r="L58">
        <v>7014000</v>
      </c>
      <c r="Z58">
        <f t="shared" si="9"/>
        <v>48.694155183996315</v>
      </c>
      <c r="AA58">
        <f t="shared" si="10"/>
        <v>22006.495634769006</v>
      </c>
      <c r="AB58" s="4">
        <f t="shared" si="11"/>
        <v>1123745.5163300834</v>
      </c>
      <c r="AD58">
        <v>3300</v>
      </c>
      <c r="AE58" s="3">
        <f t="shared" si="3"/>
        <v>932.3313133664043</v>
      </c>
      <c r="AF58">
        <f t="shared" si="4"/>
        <v>29.28655350486965</v>
      </c>
      <c r="AG58">
        <f t="shared" si="5"/>
        <v>27304.770893170593</v>
      </c>
      <c r="AH58" s="4">
        <f t="shared" si="6"/>
        <v>1436529.9297448788</v>
      </c>
    </row>
    <row r="59" spans="2:34" ht="12.75">
      <c r="B59">
        <f>Blad1a!A59</f>
        <v>3360</v>
      </c>
      <c r="C59">
        <f t="shared" si="1"/>
        <v>56</v>
      </c>
      <c r="D59">
        <f>Blad1a!C59</f>
        <v>436.025</v>
      </c>
      <c r="F59">
        <f>Blad1a!G59</f>
        <v>13525990</v>
      </c>
      <c r="G59">
        <f>Blad1a!H59</f>
        <v>12270044</v>
      </c>
      <c r="J59">
        <v>15092000</v>
      </c>
      <c r="K59">
        <v>6636000</v>
      </c>
      <c r="L59">
        <v>6636000</v>
      </c>
      <c r="Z59">
        <f t="shared" si="9"/>
        <v>49.78667889002504</v>
      </c>
      <c r="AA59">
        <f t="shared" si="10"/>
        <v>21708.236663023166</v>
      </c>
      <c r="AB59" s="4">
        <f t="shared" si="11"/>
        <v>1145453.7529931066</v>
      </c>
      <c r="AD59">
        <v>3360</v>
      </c>
      <c r="AE59" s="3">
        <f t="shared" si="3"/>
        <v>935.0249876461465</v>
      </c>
      <c r="AF59">
        <f t="shared" si="4"/>
        <v>29.221249859063374</v>
      </c>
      <c r="AG59">
        <f t="shared" si="5"/>
        <v>27322.59878847569</v>
      </c>
      <c r="AH59" s="5">
        <f t="shared" si="6"/>
        <v>1463852.5285333544</v>
      </c>
    </row>
    <row r="60" spans="2:34" ht="12.75">
      <c r="B60">
        <f>Blad1a!A60</f>
        <v>3420</v>
      </c>
      <c r="C60">
        <f t="shared" si="1"/>
        <v>57</v>
      </c>
      <c r="D60">
        <f>Blad1a!C60</f>
        <v>419.677</v>
      </c>
      <c r="F60">
        <f>Blad1a!G60</f>
        <v>12818375</v>
      </c>
      <c r="G60">
        <f>Blad1a!H60</f>
        <v>11562429</v>
      </c>
      <c r="J60">
        <v>14224000</v>
      </c>
      <c r="K60">
        <v>6244000</v>
      </c>
      <c r="L60">
        <v>6244000</v>
      </c>
      <c r="Z60">
        <f t="shared" si="9"/>
        <v>50.961703651196736</v>
      </c>
      <c r="AA60">
        <f t="shared" si="10"/>
        <v>21387.454903223294</v>
      </c>
      <c r="AB60" s="4">
        <f t="shared" si="11"/>
        <v>1166841.20789633</v>
      </c>
      <c r="AD60">
        <v>3420</v>
      </c>
      <c r="AE60" s="3">
        <f t="shared" si="3"/>
        <v>937.6710890240984</v>
      </c>
      <c r="AF60">
        <f t="shared" si="4"/>
        <v>29.15738247987299</v>
      </c>
      <c r="AG60">
        <f t="shared" si="5"/>
        <v>27340.03458299467</v>
      </c>
      <c r="AH60" s="4">
        <f t="shared" si="6"/>
        <v>1491192.563116349</v>
      </c>
    </row>
    <row r="61" spans="2:34" ht="12.75">
      <c r="B61">
        <f>Blad1a!A61</f>
        <v>3480</v>
      </c>
      <c r="C61">
        <f t="shared" si="1"/>
        <v>58</v>
      </c>
      <c r="D61">
        <f>Blad1a!C61</f>
        <v>402.912</v>
      </c>
      <c r="F61">
        <f>Blad1a!G61</f>
        <v>12110760</v>
      </c>
      <c r="G61">
        <f>Blad1a!H61</f>
        <v>10854814</v>
      </c>
      <c r="J61">
        <v>13356000</v>
      </c>
      <c r="K61">
        <v>5866000</v>
      </c>
      <c r="L61">
        <v>5866000</v>
      </c>
      <c r="Z61">
        <f t="shared" si="9"/>
        <v>52.22573352744144</v>
      </c>
      <c r="AA61">
        <f t="shared" si="10"/>
        <v>21042.374747008485</v>
      </c>
      <c r="AB61" s="4">
        <f t="shared" si="11"/>
        <v>1187883.5826433385</v>
      </c>
      <c r="AD61">
        <v>3480</v>
      </c>
      <c r="AE61" s="3">
        <f t="shared" si="3"/>
        <v>940.2712687470341</v>
      </c>
      <c r="AF61">
        <f t="shared" si="4"/>
        <v>29.094894859296318</v>
      </c>
      <c r="AG61">
        <f t="shared" si="5"/>
        <v>27357.09370341211</v>
      </c>
      <c r="AH61" s="4">
        <f t="shared" si="6"/>
        <v>1518549.6568197613</v>
      </c>
    </row>
    <row r="62" spans="2:34" ht="12.75">
      <c r="B62">
        <f>Blad1a!A62</f>
        <v>3540</v>
      </c>
      <c r="C62">
        <f t="shared" si="1"/>
        <v>59</v>
      </c>
      <c r="D62">
        <f>Blad1a!C62</f>
        <v>385.751</v>
      </c>
      <c r="F62">
        <f>Blad1a!G62</f>
        <v>11403145</v>
      </c>
      <c r="G62">
        <f>Blad1a!H62</f>
        <v>10147199</v>
      </c>
      <c r="J62">
        <v>12474000</v>
      </c>
      <c r="K62">
        <v>5474000</v>
      </c>
      <c r="L62">
        <v>5474000</v>
      </c>
      <c r="Z62">
        <f t="shared" si="9"/>
        <v>53.58625641555004</v>
      </c>
      <c r="AA62">
        <f t="shared" si="10"/>
        <v>20670.951998554843</v>
      </c>
      <c r="AB62" s="4">
        <f t="shared" si="11"/>
        <v>1208554.5346418933</v>
      </c>
      <c r="AD62">
        <v>3540</v>
      </c>
      <c r="AE62" s="3">
        <f t="shared" si="3"/>
        <v>942.827093554545</v>
      </c>
      <c r="AF62">
        <f t="shared" si="4"/>
        <v>29.033733651055833</v>
      </c>
      <c r="AG62">
        <f t="shared" si="5"/>
        <v>27373.79071326176</v>
      </c>
      <c r="AH62" s="4">
        <f t="shared" si="6"/>
        <v>1545923.447533023</v>
      </c>
    </row>
    <row r="63" spans="2:34" ht="12.75">
      <c r="B63">
        <f>Blad1a!A63</f>
        <v>3600</v>
      </c>
      <c r="C63">
        <f t="shared" si="1"/>
        <v>60</v>
      </c>
      <c r="D63">
        <f>Blad1a!C63</f>
        <v>368.212</v>
      </c>
      <c r="F63">
        <f>Blad1a!G63</f>
        <v>10695530</v>
      </c>
      <c r="G63">
        <f>Blad1a!H63</f>
        <v>9439584</v>
      </c>
      <c r="J63">
        <v>11606000</v>
      </c>
      <c r="K63">
        <v>5096000</v>
      </c>
      <c r="L63">
        <v>5096000</v>
      </c>
      <c r="Z63">
        <f t="shared" si="9"/>
        <v>55.051995283931056</v>
      </c>
      <c r="AA63">
        <f t="shared" si="10"/>
        <v>20270.805287486823</v>
      </c>
      <c r="AB63" s="4">
        <f t="shared" si="11"/>
        <v>1228825.3399293802</v>
      </c>
      <c r="AD63">
        <v>3600</v>
      </c>
      <c r="AE63" s="3">
        <f t="shared" si="3"/>
        <v>945.340051348972</v>
      </c>
      <c r="AF63">
        <f t="shared" si="4"/>
        <v>28.973848443146146</v>
      </c>
      <c r="AG63">
        <f t="shared" si="5"/>
        <v>27390.13937502111</v>
      </c>
      <c r="AH63" s="4">
        <f t="shared" si="6"/>
        <v>1573313.5869080443</v>
      </c>
    </row>
    <row r="64" spans="2:34" ht="12.75">
      <c r="B64">
        <f>Blad1a!A64</f>
        <v>3660</v>
      </c>
      <c r="C64">
        <f t="shared" si="1"/>
        <v>61</v>
      </c>
      <c r="D64">
        <f>Blad1a!C64</f>
        <v>350.311</v>
      </c>
      <c r="F64">
        <f>Blad1a!G64</f>
        <v>9987915</v>
      </c>
      <c r="G64">
        <f>Blad1a!H64</f>
        <v>8731969</v>
      </c>
      <c r="J64">
        <v>10738000</v>
      </c>
      <c r="K64">
        <v>4718000</v>
      </c>
      <c r="L64">
        <v>4718000</v>
      </c>
      <c r="Z64">
        <f t="shared" si="9"/>
        <v>56.633045141189555</v>
      </c>
      <c r="AA64">
        <f t="shared" si="10"/>
        <v>19839.178676455253</v>
      </c>
      <c r="AB64" s="4">
        <f t="shared" si="11"/>
        <v>1248664.5186058355</v>
      </c>
      <c r="AD64">
        <v>3660</v>
      </c>
      <c r="AE64" s="3">
        <f t="shared" si="3"/>
        <v>947.811556397649</v>
      </c>
      <c r="AF64">
        <f t="shared" si="4"/>
        <v>28.91519155025258</v>
      </c>
      <c r="AG64">
        <f t="shared" si="5"/>
        <v>27406.15270678105</v>
      </c>
      <c r="AH64" s="4">
        <f t="shared" si="6"/>
        <v>1600719.7396148252</v>
      </c>
    </row>
    <row r="65" spans="2:34" ht="12.75">
      <c r="B65">
        <f>Blad1a!A65</f>
        <v>3720</v>
      </c>
      <c r="C65">
        <f t="shared" si="1"/>
        <v>62</v>
      </c>
      <c r="D65">
        <f>Blad1a!C65</f>
        <v>332.062</v>
      </c>
      <c r="F65">
        <f>Blad1a!G65</f>
        <v>9280300</v>
      </c>
      <c r="G65">
        <f>Blad1a!H65</f>
        <v>8024354</v>
      </c>
      <c r="J65">
        <v>9870000</v>
      </c>
      <c r="K65">
        <v>4326000</v>
      </c>
      <c r="L65">
        <v>4326000</v>
      </c>
      <c r="Z65">
        <f t="shared" si="9"/>
        <v>58.34112867772229</v>
      </c>
      <c r="AA65">
        <f t="shared" si="10"/>
        <v>19372.87187098182</v>
      </c>
      <c r="AB65" s="4">
        <f t="shared" si="11"/>
        <v>1268037.3904768173</v>
      </c>
      <c r="AD65">
        <v>3720</v>
      </c>
      <c r="AE65" s="3">
        <f t="shared" si="3"/>
        <v>950.2429541129995</v>
      </c>
      <c r="AF65">
        <f t="shared" si="4"/>
        <v>28.857717824008894</v>
      </c>
      <c r="AG65">
        <f t="shared" si="5"/>
        <v>27421.843034045574</v>
      </c>
      <c r="AH65" s="4">
        <f t="shared" si="6"/>
        <v>1628141.5826488708</v>
      </c>
    </row>
    <row r="66" spans="2:34" ht="12.75">
      <c r="B66">
        <f>Blad1a!A66</f>
        <v>3780</v>
      </c>
      <c r="C66">
        <f t="shared" si="1"/>
        <v>63</v>
      </c>
      <c r="D66">
        <f>Blad1a!C66</f>
        <v>313.474</v>
      </c>
      <c r="F66">
        <f>Blad1a!G66</f>
        <v>8572685</v>
      </c>
      <c r="G66">
        <f>Blad1a!H66</f>
        <v>7316739</v>
      </c>
      <c r="J66">
        <v>9002000</v>
      </c>
      <c r="K66">
        <v>3948000</v>
      </c>
      <c r="L66">
        <v>3948000</v>
      </c>
      <c r="Z66">
        <f t="shared" si="9"/>
        <v>60.19022156139915</v>
      </c>
      <c r="AA66">
        <f t="shared" si="10"/>
        <v>18868.069513738035</v>
      </c>
      <c r="AB66" s="4">
        <f t="shared" si="11"/>
        <v>1286905.4599905552</v>
      </c>
      <c r="AD66">
        <v>3780</v>
      </c>
      <c r="AE66" s="3">
        <f t="shared" si="3"/>
        <v>952.6355254509382</v>
      </c>
      <c r="AF66">
        <f t="shared" si="4"/>
        <v>28.801384479298903</v>
      </c>
      <c r="AG66">
        <f t="shared" si="5"/>
        <v>27437.222037151405</v>
      </c>
      <c r="AH66" s="4">
        <f t="shared" si="6"/>
        <v>1655578.8046860222</v>
      </c>
    </row>
    <row r="67" spans="2:34" ht="12.75">
      <c r="B67">
        <f>Blad1a!A67</f>
        <v>3840</v>
      </c>
      <c r="C67">
        <f t="shared" si="1"/>
        <v>64</v>
      </c>
      <c r="D67">
        <f>Blad1a!C67</f>
        <v>294.554</v>
      </c>
      <c r="F67">
        <f>Blad1a!G67</f>
        <v>7865070</v>
      </c>
      <c r="G67">
        <f>Blad1a!H67</f>
        <v>6609124</v>
      </c>
      <c r="J67">
        <v>8134000</v>
      </c>
      <c r="K67">
        <v>3570000</v>
      </c>
      <c r="L67">
        <v>3570000</v>
      </c>
      <c r="Z67">
        <f t="shared" si="9"/>
        <v>62.196724893137926</v>
      </c>
      <c r="AA67">
        <f t="shared" si="10"/>
        <v>18320.294104173347</v>
      </c>
      <c r="AB67" s="4">
        <f t="shared" si="11"/>
        <v>1305225.7540947285</v>
      </c>
      <c r="AD67">
        <v>3840</v>
      </c>
      <c r="AE67" s="3">
        <f t="shared" si="3"/>
        <v>954.9904909635766</v>
      </c>
      <c r="AF67">
        <f t="shared" si="4"/>
        <v>28.746150935013254</v>
      </c>
      <c r="AG67">
        <f t="shared" si="5"/>
        <v>27452.300794741383</v>
      </c>
      <c r="AH67" s="4">
        <f t="shared" si="6"/>
        <v>1683031.1054807636</v>
      </c>
    </row>
    <row r="68" spans="2:34" ht="12.75">
      <c r="B68">
        <f>Blad1a!A68</f>
        <v>3900</v>
      </c>
      <c r="C68">
        <f aca="true" t="shared" si="12" ref="C68:C123">B68/60</f>
        <v>65</v>
      </c>
      <c r="D68">
        <f>Blad1a!C68</f>
        <v>275.307</v>
      </c>
      <c r="F68">
        <f>Blad1a!G68</f>
        <v>7157455</v>
      </c>
      <c r="G68">
        <f>Blad1a!H68</f>
        <v>5901509</v>
      </c>
      <c r="J68">
        <v>7266000</v>
      </c>
      <c r="K68">
        <v>3192000</v>
      </c>
      <c r="L68">
        <v>3192000</v>
      </c>
      <c r="Z68">
        <f t="shared" si="9"/>
        <v>64.3799915011116</v>
      </c>
      <c r="AA68">
        <f t="shared" si="10"/>
        <v>17724.262320196533</v>
      </c>
      <c r="AB68" s="4">
        <f t="shared" si="11"/>
        <v>1322950.016414925</v>
      </c>
      <c r="AD68">
        <v>3900</v>
      </c>
      <c r="AE68" s="3">
        <f aca="true" t="shared" si="13" ref="AE68:AE123">20+345*LOG(8*AD68/60+1)</f>
        <v>957.309014538336</v>
      </c>
      <c r="AF68">
        <f aca="true" t="shared" si="14" ref="AF68:AF123">353/(AE68+273)*$Y$2</f>
        <v>28.691978667852037</v>
      </c>
      <c r="AG68">
        <f t="shared" si="5"/>
        <v>27467.089823676393</v>
      </c>
      <c r="AH68" s="4">
        <f t="shared" si="6"/>
        <v>1710498.19530444</v>
      </c>
    </row>
    <row r="69" spans="2:34" ht="12.75">
      <c r="B69">
        <f>Blad1a!A69</f>
        <v>3960</v>
      </c>
      <c r="C69">
        <f t="shared" si="12"/>
        <v>66</v>
      </c>
      <c r="D69">
        <f>Blad1a!C69</f>
        <v>255.729</v>
      </c>
      <c r="F69">
        <f>Blad1a!G69</f>
        <v>6449840</v>
      </c>
      <c r="G69">
        <f>Blad1a!H69</f>
        <v>5193894</v>
      </c>
      <c r="J69">
        <v>6384000</v>
      </c>
      <c r="K69">
        <v>2800000</v>
      </c>
      <c r="L69">
        <v>2800000</v>
      </c>
      <c r="Z69">
        <f t="shared" si="9"/>
        <v>66.76388092954991</v>
      </c>
      <c r="AA69">
        <f t="shared" si="10"/>
        <v>17073.46050623287</v>
      </c>
      <c r="AB69" s="4">
        <f t="shared" si="11"/>
        <v>1340023.476921158</v>
      </c>
      <c r="AD69">
        <v>3960</v>
      </c>
      <c r="AE69" s="3">
        <f t="shared" si="13"/>
        <v>959.592206852139</v>
      </c>
      <c r="AF69">
        <f t="shared" si="14"/>
        <v>28.638831077920777</v>
      </c>
      <c r="AG69">
        <f t="shared" si="5"/>
        <v>27481.599115727622</v>
      </c>
      <c r="AH69" s="4">
        <f t="shared" si="6"/>
        <v>1737979.7944201678</v>
      </c>
    </row>
    <row r="70" spans="2:34" ht="12.75">
      <c r="B70">
        <f>Blad1a!A70</f>
        <v>4020</v>
      </c>
      <c r="C70">
        <f t="shared" si="12"/>
        <v>67</v>
      </c>
      <c r="D70">
        <f>Blad1a!C70</f>
        <v>235.811</v>
      </c>
      <c r="F70">
        <f>Blad1a!G70</f>
        <v>5742225</v>
      </c>
      <c r="G70">
        <f>Blad1a!H70</f>
        <v>4486279</v>
      </c>
      <c r="J70">
        <v>5516000</v>
      </c>
      <c r="K70">
        <v>2422000</v>
      </c>
      <c r="L70">
        <v>2422000</v>
      </c>
      <c r="Z70">
        <f t="shared" si="9"/>
        <v>69.37743091246061</v>
      </c>
      <c r="AA70">
        <f t="shared" si="10"/>
        <v>16359.961360898249</v>
      </c>
      <c r="AB70" s="4">
        <f t="shared" si="11"/>
        <v>1356383.4382820562</v>
      </c>
      <c r="AD70">
        <v>4020</v>
      </c>
      <c r="AE70" s="3">
        <f t="shared" si="13"/>
        <v>961.8411285663466</v>
      </c>
      <c r="AF70">
        <f t="shared" si="14"/>
        <v>28.586673365004767</v>
      </c>
      <c r="AG70">
        <f t="shared" si="5"/>
        <v>27495.838171353706</v>
      </c>
      <c r="AH70" s="4">
        <f t="shared" si="6"/>
        <v>1765475.6325915216</v>
      </c>
    </row>
    <row r="71" spans="2:34" ht="12.75">
      <c r="B71">
        <f>Blad1a!A71</f>
        <v>4080</v>
      </c>
      <c r="C71">
        <f t="shared" si="12"/>
        <v>68</v>
      </c>
      <c r="D71">
        <f>Blad1a!C71</f>
        <v>215.537</v>
      </c>
      <c r="F71">
        <f>Blad1a!G71</f>
        <v>5034610</v>
      </c>
      <c r="G71">
        <f>Blad1a!H71</f>
        <v>3778664</v>
      </c>
      <c r="J71">
        <v>4648000</v>
      </c>
      <c r="K71">
        <v>2044000</v>
      </c>
      <c r="L71">
        <v>2044000</v>
      </c>
      <c r="Z71">
        <f t="shared" si="9"/>
        <v>72.25655375130235</v>
      </c>
      <c r="AA71">
        <f t="shared" si="10"/>
        <v>15573.960825894455</v>
      </c>
      <c r="AB71" s="4">
        <f t="shared" si="11"/>
        <v>1371957.3991079507</v>
      </c>
      <c r="AD71">
        <v>4080</v>
      </c>
      <c r="AE71" s="3">
        <f t="shared" si="13"/>
        <v>964.0567932854417</v>
      </c>
      <c r="AF71">
        <f t="shared" si="14"/>
        <v>28.535472414527042</v>
      </c>
      <c r="AG71">
        <f aca="true" t="shared" si="15" ref="AG71:AG123">AF71*AE71</f>
        <v>27509.81603083412</v>
      </c>
      <c r="AH71" s="4">
        <f aca="true" t="shared" si="16" ref="AH71:AH123">AG71+AH70</f>
        <v>1792985.4486223557</v>
      </c>
    </row>
    <row r="72" spans="2:34" ht="12.75">
      <c r="B72">
        <f>Blad1a!A72</f>
        <v>4140</v>
      </c>
      <c r="C72">
        <f t="shared" si="12"/>
        <v>69</v>
      </c>
      <c r="D72">
        <f>Blad1a!C72</f>
        <v>194.874</v>
      </c>
      <c r="F72">
        <f>Blad1a!G72</f>
        <v>4326995</v>
      </c>
      <c r="G72">
        <f>Blad1a!H72</f>
        <v>3071049</v>
      </c>
      <c r="J72">
        <v>3780000</v>
      </c>
      <c r="K72">
        <v>1666000</v>
      </c>
      <c r="L72">
        <v>1666000</v>
      </c>
      <c r="Z72">
        <f t="shared" si="9"/>
        <v>75.44766325976651</v>
      </c>
      <c r="AA72">
        <f t="shared" si="10"/>
        <v>14702.78793008374</v>
      </c>
      <c r="AB72" s="4">
        <f t="shared" si="11"/>
        <v>1386660.1870380344</v>
      </c>
      <c r="AD72">
        <v>4140</v>
      </c>
      <c r="AE72" s="3">
        <f t="shared" si="13"/>
        <v>966.2401703001209</v>
      </c>
      <c r="AF72">
        <f t="shared" si="14"/>
        <v>28.485196692301372</v>
      </c>
      <c r="AG72">
        <f t="shared" si="15"/>
        <v>27523.54130300172</v>
      </c>
      <c r="AH72" s="4">
        <f t="shared" si="16"/>
        <v>1820508.9899253575</v>
      </c>
    </row>
    <row r="73" spans="2:34" ht="12.75">
      <c r="B73">
        <f>Blad1a!A73</f>
        <v>4200</v>
      </c>
      <c r="C73">
        <f t="shared" si="12"/>
        <v>70</v>
      </c>
      <c r="D73">
        <f>Blad1a!C73</f>
        <v>173.771</v>
      </c>
      <c r="F73">
        <f>Blad1a!G73</f>
        <v>3619380</v>
      </c>
      <c r="G73">
        <f>Blad1a!H73</f>
        <v>2363434</v>
      </c>
      <c r="J73">
        <v>2912000</v>
      </c>
      <c r="K73">
        <v>1274000</v>
      </c>
      <c r="L73">
        <v>1274000</v>
      </c>
      <c r="Z73">
        <f t="shared" si="9"/>
        <v>79.01139509950289</v>
      </c>
      <c r="AA73">
        <f t="shared" si="10"/>
        <v>13729.889137835717</v>
      </c>
      <c r="AB73" s="4">
        <f t="shared" si="11"/>
        <v>1400390.0761758701</v>
      </c>
      <c r="AD73">
        <v>4200</v>
      </c>
      <c r="AE73" s="3">
        <f t="shared" si="13"/>
        <v>968.3921871333757</v>
      </c>
      <c r="AF73">
        <f t="shared" si="14"/>
        <v>28.43581614728445</v>
      </c>
      <c r="AG73">
        <f t="shared" si="15"/>
        <v>27537.022191791348</v>
      </c>
      <c r="AH73" s="4">
        <f t="shared" si="16"/>
        <v>1848046.0121171488</v>
      </c>
    </row>
    <row r="74" spans="2:34" ht="12.75">
      <c r="B74">
        <f>Blad1a!A74</f>
        <v>4260</v>
      </c>
      <c r="C74">
        <f t="shared" si="12"/>
        <v>71</v>
      </c>
      <c r="D74">
        <f>Blad1a!C74</f>
        <v>152.144</v>
      </c>
      <c r="F74">
        <f>Blad1a!G74</f>
        <v>2911765</v>
      </c>
      <c r="G74">
        <f>Blad1a!H74</f>
        <v>1655819</v>
      </c>
      <c r="J74">
        <v>2044000</v>
      </c>
      <c r="K74">
        <v>896000</v>
      </c>
      <c r="L74">
        <v>896000</v>
      </c>
      <c r="Z74">
        <f t="shared" si="9"/>
        <v>83.03069077771296</v>
      </c>
      <c r="AA74">
        <f t="shared" si="10"/>
        <v>12632.62141768436</v>
      </c>
      <c r="AB74" s="4">
        <f t="shared" si="11"/>
        <v>1413022.6975935544</v>
      </c>
      <c r="AD74">
        <v>4260</v>
      </c>
      <c r="AE74" s="3">
        <f t="shared" si="13"/>
        <v>970.5137319062997</v>
      </c>
      <c r="AF74">
        <f t="shared" si="14"/>
        <v>28.387302121614127</v>
      </c>
      <c r="AG74">
        <f t="shared" si="15"/>
        <v>27550.266520799345</v>
      </c>
      <c r="AH74" s="4">
        <f t="shared" si="16"/>
        <v>1875596.2786379482</v>
      </c>
    </row>
    <row r="75" spans="2:34" ht="12.75">
      <c r="B75">
        <f>Blad1a!A75</f>
        <v>4320</v>
      </c>
      <c r="C75">
        <f t="shared" si="12"/>
        <v>72</v>
      </c>
      <c r="D75">
        <f>Blad1a!C75</f>
        <v>129.857</v>
      </c>
      <c r="F75">
        <f>Blad1a!G75</f>
        <v>2204150</v>
      </c>
      <c r="G75">
        <f>Blad1a!H75</f>
        <v>948204</v>
      </c>
      <c r="J75">
        <v>1176000</v>
      </c>
      <c r="K75">
        <v>504000</v>
      </c>
      <c r="L75">
        <v>504000</v>
      </c>
      <c r="Z75">
        <f t="shared" si="9"/>
        <v>87.62414454756899</v>
      </c>
      <c r="AA75">
        <f t="shared" si="10"/>
        <v>11378.608538513667</v>
      </c>
      <c r="AB75" s="4">
        <f t="shared" si="11"/>
        <v>1424401.3061320682</v>
      </c>
      <c r="AD75">
        <v>4320</v>
      </c>
      <c r="AE75" s="3">
        <f t="shared" si="13"/>
        <v>972.6056555387273</v>
      </c>
      <c r="AF75">
        <f t="shared" si="14"/>
        <v>28.339627267293256</v>
      </c>
      <c r="AG75">
        <f t="shared" si="15"/>
        <v>27563.281756028948</v>
      </c>
      <c r="AH75" s="4">
        <f t="shared" si="16"/>
        <v>1903159.5603939772</v>
      </c>
    </row>
    <row r="76" spans="2:34" ht="12.75">
      <c r="B76">
        <f>Blad1a!A76</f>
        <v>4380</v>
      </c>
      <c r="C76">
        <f t="shared" si="12"/>
        <v>73</v>
      </c>
      <c r="D76">
        <f>Blad1a!C76</f>
        <v>106.671</v>
      </c>
      <c r="F76">
        <f>Blad1a!G76</f>
        <v>1496535</v>
      </c>
      <c r="G76">
        <f>Blad1a!H76</f>
        <v>240589</v>
      </c>
      <c r="J76">
        <v>294000</v>
      </c>
      <c r="K76">
        <v>126000</v>
      </c>
      <c r="L76">
        <v>126000</v>
      </c>
      <c r="Z76">
        <f t="shared" si="9"/>
        <v>92.9752338208607</v>
      </c>
      <c r="AA76">
        <f t="shared" si="10"/>
        <v>9917.761166905031</v>
      </c>
      <c r="AB76" s="4">
        <f t="shared" si="11"/>
        <v>1434319.0672989732</v>
      </c>
      <c r="AD76">
        <v>4380</v>
      </c>
      <c r="AE76" s="3">
        <f t="shared" si="13"/>
        <v>974.6687737983523</v>
      </c>
      <c r="AF76">
        <f t="shared" si="14"/>
        <v>28.292765468942623</v>
      </c>
      <c r="AG76">
        <f t="shared" si="15"/>
        <v>27576.07502697867</v>
      </c>
      <c r="AH76" s="4">
        <f t="shared" si="16"/>
        <v>1930735.635420956</v>
      </c>
    </row>
    <row r="77" spans="2:34" ht="12.75">
      <c r="B77">
        <f>Blad1a!A77</f>
        <v>4440</v>
      </c>
      <c r="C77">
        <f t="shared" si="12"/>
        <v>74</v>
      </c>
      <c r="D77">
        <f>Blad1a!C77</f>
        <v>94.255</v>
      </c>
      <c r="F77">
        <f>Blad1a!G77</f>
        <v>788920</v>
      </c>
      <c r="G77">
        <f>Blad1a!H77</f>
        <v>0</v>
      </c>
      <c r="J77">
        <v>0</v>
      </c>
      <c r="K77">
        <v>0</v>
      </c>
      <c r="L77">
        <v>0</v>
      </c>
      <c r="Z77">
        <f t="shared" si="9"/>
        <v>96.11850076922029</v>
      </c>
      <c r="AA77">
        <f t="shared" si="10"/>
        <v>9059.649290002859</v>
      </c>
      <c r="AB77" s="5">
        <f t="shared" si="11"/>
        <v>1443378.716588976</v>
      </c>
      <c r="AD77">
        <v>4440</v>
      </c>
      <c r="AE77" s="3">
        <f t="shared" si="13"/>
        <v>976.7038692106706</v>
      </c>
      <c r="AF77">
        <f t="shared" si="14"/>
        <v>28.24669177210433</v>
      </c>
      <c r="AG77">
        <f t="shared" si="15"/>
        <v>27588.653146215514</v>
      </c>
      <c r="AH77" s="4">
        <f t="shared" si="16"/>
        <v>1958324.2885671714</v>
      </c>
    </row>
    <row r="78" spans="2:34" ht="12.75">
      <c r="B78">
        <f>Blad1a!A78</f>
        <v>4500</v>
      </c>
      <c r="C78">
        <f t="shared" si="12"/>
        <v>75</v>
      </c>
      <c r="D78">
        <f>Blad1a!C78</f>
        <v>91.109</v>
      </c>
      <c r="F78">
        <f>Blad1a!G78</f>
        <v>81305</v>
      </c>
      <c r="G78">
        <f>Blad1a!H78</f>
        <v>0</v>
      </c>
      <c r="J78">
        <v>0</v>
      </c>
      <c r="K78">
        <v>0</v>
      </c>
      <c r="L78">
        <v>0</v>
      </c>
      <c r="Z78">
        <f t="shared" si="9"/>
        <v>96.94899054953325</v>
      </c>
      <c r="AA78">
        <f t="shared" si="10"/>
        <v>8832.925579977424</v>
      </c>
      <c r="AB78" s="4">
        <f t="shared" si="11"/>
        <v>1452211.6421689535</v>
      </c>
      <c r="AD78">
        <v>4500</v>
      </c>
      <c r="AE78" s="3">
        <f t="shared" si="13"/>
        <v>978.7116928409451</v>
      </c>
      <c r="AF78">
        <f t="shared" si="14"/>
        <v>28.2013823166271</v>
      </c>
      <c r="AG78">
        <f t="shared" si="15"/>
        <v>27601.022627560804</v>
      </c>
      <c r="AH78" s="4">
        <f t="shared" si="16"/>
        <v>1985925.3111947323</v>
      </c>
    </row>
    <row r="79" spans="2:34" ht="12.75">
      <c r="B79">
        <f>Blad1a!A79</f>
        <v>4560</v>
      </c>
      <c r="C79">
        <f t="shared" si="12"/>
        <v>76</v>
      </c>
      <c r="D79">
        <f>Blad1a!C79</f>
        <v>88.321</v>
      </c>
      <c r="F79">
        <f>Blad1a!G79</f>
        <v>0</v>
      </c>
      <c r="G79">
        <f>Blad1a!H79</f>
        <v>0</v>
      </c>
      <c r="J79">
        <v>0</v>
      </c>
      <c r="K79">
        <v>0</v>
      </c>
      <c r="L79">
        <v>0</v>
      </c>
      <c r="Z79">
        <f t="shared" si="9"/>
        <v>97.69706161557174</v>
      </c>
      <c r="AA79">
        <f t="shared" si="10"/>
        <v>8628.702178948912</v>
      </c>
      <c r="AB79" s="4">
        <f t="shared" si="11"/>
        <v>1460840.3443479026</v>
      </c>
      <c r="AD79">
        <v>4560</v>
      </c>
      <c r="AE79" s="3">
        <f t="shared" si="13"/>
        <v>980.6929659583419</v>
      </c>
      <c r="AF79">
        <f t="shared" si="14"/>
        <v>28.156814274710506</v>
      </c>
      <c r="AG79">
        <f t="shared" si="15"/>
        <v>27613.189703004027</v>
      </c>
      <c r="AH79" s="4">
        <f t="shared" si="16"/>
        <v>2013538.5008977363</v>
      </c>
    </row>
    <row r="80" spans="2:34" ht="12.75">
      <c r="B80">
        <f>Blad1a!A80</f>
        <v>4620</v>
      </c>
      <c r="C80">
        <f t="shared" si="12"/>
        <v>77</v>
      </c>
      <c r="D80">
        <f>Blad1a!C80</f>
        <v>85.812</v>
      </c>
      <c r="F80">
        <f>Blad1a!G80</f>
        <v>0</v>
      </c>
      <c r="G80">
        <f>Blad1a!H80</f>
        <v>0</v>
      </c>
      <c r="J80">
        <v>0</v>
      </c>
      <c r="K80">
        <v>0</v>
      </c>
      <c r="L80">
        <v>0</v>
      </c>
      <c r="Z80">
        <f t="shared" si="9"/>
        <v>98.3802102493785</v>
      </c>
      <c r="AA80">
        <f t="shared" si="10"/>
        <v>8442.202601919667</v>
      </c>
      <c r="AB80" s="4">
        <f t="shared" si="11"/>
        <v>1469282.5469498222</v>
      </c>
      <c r="AD80">
        <v>4620</v>
      </c>
      <c r="AE80" s="3">
        <f t="shared" si="13"/>
        <v>982.6483815914684</v>
      </c>
      <c r="AF80">
        <f t="shared" si="14"/>
        <v>28.11296579322557</v>
      </c>
      <c r="AG80">
        <f t="shared" si="15"/>
        <v>27625.160338449416</v>
      </c>
      <c r="AH80" s="4">
        <f t="shared" si="16"/>
        <v>2041163.6612361858</v>
      </c>
    </row>
    <row r="81" spans="2:34" ht="12.75">
      <c r="B81">
        <f>Blad1a!A81</f>
        <v>4680</v>
      </c>
      <c r="C81">
        <f t="shared" si="12"/>
        <v>78</v>
      </c>
      <c r="D81">
        <f>Blad1a!C81</f>
        <v>83.533</v>
      </c>
      <c r="F81">
        <f>Blad1a!G81</f>
        <v>0</v>
      </c>
      <c r="G81">
        <f>Blad1a!H81</f>
        <v>0</v>
      </c>
      <c r="J81">
        <v>0</v>
      </c>
      <c r="K81">
        <v>0</v>
      </c>
      <c r="L81">
        <v>0</v>
      </c>
      <c r="Z81">
        <f t="shared" si="9"/>
        <v>99.00906788431925</v>
      </c>
      <c r="AA81">
        <f t="shared" si="10"/>
        <v>8270.52446758084</v>
      </c>
      <c r="AB81" s="4">
        <f t="shared" si="11"/>
        <v>1477553.0714174032</v>
      </c>
      <c r="AD81">
        <v>4680</v>
      </c>
      <c r="AE81" s="3">
        <f t="shared" si="13"/>
        <v>984.578605983706</v>
      </c>
      <c r="AF81">
        <f t="shared" si="14"/>
        <v>28.069815939964688</v>
      </c>
      <c r="AG81">
        <f t="shared" si="15"/>
        <v>27636.94024838964</v>
      </c>
      <c r="AH81" s="4">
        <f t="shared" si="16"/>
        <v>2068800.6014845755</v>
      </c>
    </row>
    <row r="82" spans="2:34" ht="12.75">
      <c r="B82">
        <f>Blad1a!A82</f>
        <v>4740</v>
      </c>
      <c r="C82">
        <f t="shared" si="12"/>
        <v>79</v>
      </c>
      <c r="D82">
        <f>Blad1a!C82</f>
        <v>81.45</v>
      </c>
      <c r="F82">
        <f>Blad1a!G82</f>
        <v>0</v>
      </c>
      <c r="G82">
        <f>Blad1a!H82</f>
        <v>0</v>
      </c>
      <c r="J82">
        <v>0</v>
      </c>
      <c r="K82">
        <v>0</v>
      </c>
      <c r="L82">
        <v>0</v>
      </c>
      <c r="Z82">
        <f t="shared" si="9"/>
        <v>99.5909155028918</v>
      </c>
      <c r="AA82">
        <f t="shared" si="10"/>
        <v>8111.6800677105375</v>
      </c>
      <c r="AB82" s="4">
        <f t="shared" si="11"/>
        <v>1485664.7514851138</v>
      </c>
      <c r="AD82">
        <v>4740</v>
      </c>
      <c r="AE82" s="3">
        <f t="shared" si="13"/>
        <v>986.4842799559875</v>
      </c>
      <c r="AF82">
        <f t="shared" si="14"/>
        <v>28.02734465350656</v>
      </c>
      <c r="AG82">
        <f t="shared" si="15"/>
        <v>27648.534909592716</v>
      </c>
      <c r="AH82" s="4">
        <f t="shared" si="16"/>
        <v>2096449.1363941683</v>
      </c>
    </row>
    <row r="83" spans="2:34" ht="12.75">
      <c r="B83">
        <f>Blad1a!A83</f>
        <v>4800</v>
      </c>
      <c r="C83">
        <f t="shared" si="12"/>
        <v>80</v>
      </c>
      <c r="D83">
        <f>Blad1a!C83</f>
        <v>79.536</v>
      </c>
      <c r="F83">
        <f>Blad1a!G83</f>
        <v>0</v>
      </c>
      <c r="G83">
        <f>Blad1a!H83</f>
        <v>0</v>
      </c>
      <c r="J83">
        <v>0</v>
      </c>
      <c r="K83">
        <v>0</v>
      </c>
      <c r="L83">
        <v>0</v>
      </c>
      <c r="Z83">
        <f t="shared" si="9"/>
        <v>100.13161776385957</v>
      </c>
      <c r="AA83">
        <f t="shared" si="10"/>
        <v>7964.068350466335</v>
      </c>
      <c r="AB83" s="4">
        <f t="shared" si="11"/>
        <v>1493628.8198355802</v>
      </c>
      <c r="AD83">
        <v>4800</v>
      </c>
      <c r="AE83" s="3">
        <f t="shared" si="13"/>
        <v>988.366020183992</v>
      </c>
      <c r="AF83">
        <f t="shared" si="14"/>
        <v>27.985532696410264</v>
      </c>
      <c r="AG83">
        <f t="shared" si="15"/>
        <v>27659.949573879992</v>
      </c>
      <c r="AH83" s="4">
        <f t="shared" si="16"/>
        <v>2124109.0859680483</v>
      </c>
    </row>
    <row r="84" spans="2:34" ht="12.75">
      <c r="B84">
        <f>Blad1a!A84</f>
        <v>4860</v>
      </c>
      <c r="C84">
        <f t="shared" si="12"/>
        <v>81</v>
      </c>
      <c r="D84">
        <f>Blad1a!C84</f>
        <v>77.771</v>
      </c>
      <c r="F84">
        <f>Blad1a!G84</f>
        <v>0</v>
      </c>
      <c r="G84">
        <f>Blad1a!H84</f>
        <v>0</v>
      </c>
      <c r="J84">
        <v>0</v>
      </c>
      <c r="K84">
        <v>0</v>
      </c>
      <c r="L84">
        <v>0</v>
      </c>
      <c r="Z84">
        <f t="shared" si="9"/>
        <v>100.63545732115824</v>
      </c>
      <c r="AA84">
        <f t="shared" si="10"/>
        <v>7826.520151323798</v>
      </c>
      <c r="AB84" s="4">
        <f t="shared" si="11"/>
        <v>1501455.339986904</v>
      </c>
      <c r="AD84">
        <v>4860</v>
      </c>
      <c r="AE84" s="3">
        <f t="shared" si="13"/>
        <v>990.2244203961274</v>
      </c>
      <c r="AF84">
        <f t="shared" si="14"/>
        <v>27.944361611478723</v>
      </c>
      <c r="AG84">
        <f t="shared" si="15"/>
        <v>27671.189280066308</v>
      </c>
      <c r="AH84" s="4">
        <f t="shared" si="16"/>
        <v>2151780.2752481145</v>
      </c>
    </row>
    <row r="85" spans="2:34" ht="12.75">
      <c r="B85">
        <f>Blad1a!A85</f>
        <v>4920</v>
      </c>
      <c r="C85">
        <f t="shared" si="12"/>
        <v>82</v>
      </c>
      <c r="D85">
        <f>Blad1a!C85</f>
        <v>76.136</v>
      </c>
      <c r="F85">
        <f>Blad1a!G85</f>
        <v>0</v>
      </c>
      <c r="G85">
        <f>Blad1a!H85</f>
        <v>0</v>
      </c>
      <c r="J85">
        <v>0</v>
      </c>
      <c r="K85">
        <v>0</v>
      </c>
      <c r="L85">
        <v>0</v>
      </c>
      <c r="Z85">
        <f aca="true" t="shared" si="17" ref="Z85:Z123">353/(D85+273)*$Y$2</f>
        <v>101.10673204711058</v>
      </c>
      <c r="AA85">
        <f aca="true" t="shared" si="18" ref="AA85:AA123">Z85*D85</f>
        <v>7697.862151138811</v>
      </c>
      <c r="AB85" s="4">
        <f aca="true" t="shared" si="19" ref="AB85:AB123">AA85+AB84</f>
        <v>1509153.2021380428</v>
      </c>
      <c r="AD85">
        <v>4920</v>
      </c>
      <c r="AE85" s="3">
        <f t="shared" si="13"/>
        <v>992.0600524981244</v>
      </c>
      <c r="AF85">
        <f t="shared" si="14"/>
        <v>27.903813680854757</v>
      </c>
      <c r="AG85">
        <f t="shared" si="15"/>
        <v>27682.258865126652</v>
      </c>
      <c r="AH85" s="4">
        <f t="shared" si="16"/>
        <v>2179462.5341132414</v>
      </c>
    </row>
    <row r="86" spans="2:34" ht="12.75">
      <c r="B86">
        <f>Blad1a!A86</f>
        <v>4980</v>
      </c>
      <c r="C86">
        <f t="shared" si="12"/>
        <v>83</v>
      </c>
      <c r="D86">
        <f>Blad1a!C86</f>
        <v>74.618</v>
      </c>
      <c r="F86">
        <f>Blad1a!G86</f>
        <v>0</v>
      </c>
      <c r="G86">
        <f>Blad1a!H86</f>
        <v>0</v>
      </c>
      <c r="J86">
        <v>0</v>
      </c>
      <c r="K86">
        <v>0</v>
      </c>
      <c r="L86">
        <v>0</v>
      </c>
      <c r="Z86">
        <f t="shared" si="17"/>
        <v>101.54825124130511</v>
      </c>
      <c r="AA86">
        <f t="shared" si="18"/>
        <v>7577.327411123704</v>
      </c>
      <c r="AB86" s="4">
        <f t="shared" si="19"/>
        <v>1516730.5295491666</v>
      </c>
      <c r="AD86">
        <v>4980</v>
      </c>
      <c r="AE86" s="3">
        <f t="shared" si="13"/>
        <v>993.8734676295711</v>
      </c>
      <c r="AF86">
        <f t="shared" si="14"/>
        <v>27.863871887734238</v>
      </c>
      <c r="AG86">
        <f t="shared" si="15"/>
        <v>27693.16297464855</v>
      </c>
      <c r="AH86" s="4">
        <f t="shared" si="16"/>
        <v>2207155.69708789</v>
      </c>
    </row>
    <row r="87" spans="2:34" ht="12.75">
      <c r="B87">
        <f>Blad1a!A87</f>
        <v>5040</v>
      </c>
      <c r="C87">
        <f t="shared" si="12"/>
        <v>84</v>
      </c>
      <c r="D87">
        <f>Blad1a!C87</f>
        <v>73.204</v>
      </c>
      <c r="F87">
        <f>Blad1a!G87</f>
        <v>0</v>
      </c>
      <c r="G87">
        <f>Blad1a!H87</f>
        <v>0</v>
      </c>
      <c r="J87">
        <v>0</v>
      </c>
      <c r="K87">
        <v>0</v>
      </c>
      <c r="L87">
        <v>0</v>
      </c>
      <c r="Z87">
        <f t="shared" si="17"/>
        <v>101.96300447135216</v>
      </c>
      <c r="AA87">
        <f t="shared" si="18"/>
        <v>7464.0997793208635</v>
      </c>
      <c r="AB87" s="4">
        <f t="shared" si="19"/>
        <v>1524194.6293284874</v>
      </c>
      <c r="AD87">
        <v>5040</v>
      </c>
      <c r="AE87" s="3">
        <f t="shared" si="13"/>
        <v>995.665197157272</v>
      </c>
      <c r="AF87">
        <f t="shared" si="14"/>
        <v>27.82451988049924</v>
      </c>
      <c r="AG87">
        <f t="shared" si="15"/>
        <v>27703.906072623708</v>
      </c>
      <c r="AH87" s="4">
        <f t="shared" si="16"/>
        <v>2234859.6031605136</v>
      </c>
    </row>
    <row r="88" spans="2:34" ht="15">
      <c r="B88">
        <f>Blad1a!A88</f>
        <v>5100</v>
      </c>
      <c r="C88">
        <f t="shared" si="12"/>
        <v>85</v>
      </c>
      <c r="D88">
        <f>Blad1a!C88</f>
        <v>71.883</v>
      </c>
      <c r="F88">
        <f>Blad1a!G88</f>
        <v>0</v>
      </c>
      <c r="G88">
        <f>Blad1a!H88</f>
        <v>0</v>
      </c>
      <c r="J88">
        <v>0</v>
      </c>
      <c r="K88">
        <v>0</v>
      </c>
      <c r="L88">
        <v>0</v>
      </c>
      <c r="R88" s="1" t="s">
        <v>26</v>
      </c>
      <c r="Z88">
        <f t="shared" si="17"/>
        <v>102.35355178422827</v>
      </c>
      <c r="AA88">
        <f t="shared" si="18"/>
        <v>7357.4803629056805</v>
      </c>
      <c r="AB88" s="4">
        <f t="shared" si="19"/>
        <v>1531552.109691393</v>
      </c>
      <c r="AD88">
        <v>5100</v>
      </c>
      <c r="AE88" s="3">
        <f t="shared" si="13"/>
        <v>997.4357536099109</v>
      </c>
      <c r="AF88">
        <f t="shared" si="14"/>
        <v>27.78574193909133</v>
      </c>
      <c r="AG88">
        <f t="shared" si="15"/>
        <v>27714.49245062807</v>
      </c>
      <c r="AH88" s="4">
        <f t="shared" si="16"/>
        <v>2262574.0956111415</v>
      </c>
    </row>
    <row r="89" spans="2:34" ht="12.75">
      <c r="B89">
        <f>Blad1a!A89</f>
        <v>5160</v>
      </c>
      <c r="C89">
        <f t="shared" si="12"/>
        <v>86</v>
      </c>
      <c r="D89">
        <f>Blad1a!C89</f>
        <v>70.647</v>
      </c>
      <c r="F89">
        <f>Blad1a!G89</f>
        <v>0</v>
      </c>
      <c r="G89">
        <f>Blad1a!H89</f>
        <v>0</v>
      </c>
      <c r="J89">
        <v>0</v>
      </c>
      <c r="K89">
        <v>0</v>
      </c>
      <c r="L89">
        <v>0</v>
      </c>
      <c r="Z89">
        <f t="shared" si="17"/>
        <v>102.72168824404113</v>
      </c>
      <c r="AA89">
        <f t="shared" si="18"/>
        <v>7256.979109376774</v>
      </c>
      <c r="AB89" s="4">
        <f t="shared" si="19"/>
        <v>1538809.0888007698</v>
      </c>
      <c r="AD89">
        <v>5160</v>
      </c>
      <c r="AE89" s="3">
        <f t="shared" si="13"/>
        <v>999.1856315581308</v>
      </c>
      <c r="AF89">
        <f t="shared" si="14"/>
        <v>27.747522943460485</v>
      </c>
      <c r="AG89">
        <f t="shared" si="15"/>
        <v>27724.92623643529</v>
      </c>
      <c r="AH89" s="4">
        <f t="shared" si="16"/>
        <v>2290299.021847577</v>
      </c>
    </row>
    <row r="90" spans="2:34" ht="12.75">
      <c r="B90">
        <f>Blad1a!A90</f>
        <v>5220</v>
      </c>
      <c r="C90">
        <f t="shared" si="12"/>
        <v>87</v>
      </c>
      <c r="D90">
        <f>Blad1a!C90</f>
        <v>69.486</v>
      </c>
      <c r="F90">
        <f>Blad1a!G90</f>
        <v>0</v>
      </c>
      <c r="G90">
        <f>Blad1a!H90</f>
        <v>0</v>
      </c>
      <c r="J90">
        <v>0</v>
      </c>
      <c r="K90">
        <v>0</v>
      </c>
      <c r="L90">
        <v>0</v>
      </c>
      <c r="Z90">
        <f t="shared" si="17"/>
        <v>103.06990650712731</v>
      </c>
      <c r="AA90">
        <f t="shared" si="18"/>
        <v>7161.915523554249</v>
      </c>
      <c r="AB90" s="4">
        <f t="shared" si="19"/>
        <v>1545971.004324324</v>
      </c>
      <c r="AD90">
        <v>5220</v>
      </c>
      <c r="AE90" s="3">
        <f t="shared" si="13"/>
        <v>1000.9153084438133</v>
      </c>
      <c r="AF90">
        <f t="shared" si="14"/>
        <v>27.70984834393873</v>
      </c>
      <c r="AG90">
        <f t="shared" si="15"/>
        <v>27735.211402104724</v>
      </c>
      <c r="AH90" s="4">
        <f t="shared" si="16"/>
        <v>2318034.2332496815</v>
      </c>
    </row>
    <row r="91" spans="2:34" ht="12.75">
      <c r="B91">
        <f>Blad1a!A91</f>
        <v>5280</v>
      </c>
      <c r="C91">
        <f t="shared" si="12"/>
        <v>88</v>
      </c>
      <c r="D91">
        <f>Blad1a!C91</f>
        <v>68.394</v>
      </c>
      <c r="F91">
        <f>Blad1a!G91</f>
        <v>0</v>
      </c>
      <c r="G91">
        <f>Blad1a!H91</f>
        <v>0</v>
      </c>
      <c r="J91">
        <v>0</v>
      </c>
      <c r="K91">
        <v>0</v>
      </c>
      <c r="L91">
        <v>0</v>
      </c>
      <c r="Z91">
        <f t="shared" si="17"/>
        <v>103.39959108830266</v>
      </c>
      <c r="AA91">
        <f t="shared" si="18"/>
        <v>7071.911632893372</v>
      </c>
      <c r="AB91" s="4">
        <f t="shared" si="19"/>
        <v>1553042.9159572173</v>
      </c>
      <c r="AD91">
        <v>5280</v>
      </c>
      <c r="AE91" s="3">
        <f t="shared" si="13"/>
        <v>1002.6252453620326</v>
      </c>
      <c r="AF91">
        <f t="shared" si="14"/>
        <v>27.67270413340054</v>
      </c>
      <c r="AG91">
        <f t="shared" si="15"/>
        <v>27745.35177158165</v>
      </c>
      <c r="AH91" s="4">
        <f t="shared" si="16"/>
        <v>2345779.585021263</v>
      </c>
    </row>
    <row r="92" spans="2:34" ht="12.75">
      <c r="B92">
        <f>Blad1a!A92</f>
        <v>5340</v>
      </c>
      <c r="C92">
        <f t="shared" si="12"/>
        <v>89</v>
      </c>
      <c r="D92">
        <f>Blad1a!C92</f>
        <v>67.365</v>
      </c>
      <c r="F92">
        <f>Blad1a!G92</f>
        <v>0</v>
      </c>
      <c r="G92">
        <f>Blad1a!H92</f>
        <v>0</v>
      </c>
      <c r="J92">
        <v>0</v>
      </c>
      <c r="K92">
        <v>0</v>
      </c>
      <c r="L92">
        <v>0</v>
      </c>
      <c r="Z92">
        <f t="shared" si="17"/>
        <v>103.71219132401981</v>
      </c>
      <c r="AA92">
        <f t="shared" si="18"/>
        <v>6986.571768542594</v>
      </c>
      <c r="AB92" s="4">
        <f t="shared" si="19"/>
        <v>1560029.4877257599</v>
      </c>
      <c r="AD92">
        <v>5340</v>
      </c>
      <c r="AE92" s="3">
        <f t="shared" si="13"/>
        <v>1004.3158877988936</v>
      </c>
      <c r="AF92">
        <f t="shared" si="14"/>
        <v>27.636076821082955</v>
      </c>
      <c r="AG92">
        <f t="shared" si="15"/>
        <v>27755.351027844354</v>
      </c>
      <c r="AH92" s="4">
        <f t="shared" si="16"/>
        <v>2373534.9360491075</v>
      </c>
    </row>
    <row r="93" spans="2:34" ht="12.75">
      <c r="B93">
        <f>Blad1a!A93</f>
        <v>5400</v>
      </c>
      <c r="C93">
        <f t="shared" si="12"/>
        <v>90</v>
      </c>
      <c r="D93">
        <f>Blad1a!C93</f>
        <v>66.394</v>
      </c>
      <c r="F93">
        <f>Blad1a!G93</f>
        <v>0</v>
      </c>
      <c r="G93">
        <f>Blad1a!H93</f>
        <v>0</v>
      </c>
      <c r="J93">
        <v>0</v>
      </c>
      <c r="K93">
        <v>0</v>
      </c>
      <c r="L93">
        <v>0</v>
      </c>
      <c r="Z93">
        <f t="shared" si="17"/>
        <v>104.00890999840892</v>
      </c>
      <c r="AA93">
        <f t="shared" si="18"/>
        <v>6905.567570434363</v>
      </c>
      <c r="AB93" s="4">
        <f t="shared" si="19"/>
        <v>1566935.0552961943</v>
      </c>
      <c r="AD93">
        <v>5400</v>
      </c>
      <c r="AE93" s="3">
        <f t="shared" si="13"/>
        <v>1005.987666328203</v>
      </c>
      <c r="AF93">
        <f t="shared" si="14"/>
        <v>27.599953407949133</v>
      </c>
      <c r="AG93">
        <f t="shared" si="15"/>
        <v>27765.212719629882</v>
      </c>
      <c r="AH93" s="4">
        <f t="shared" si="16"/>
        <v>2401300.1487687374</v>
      </c>
    </row>
    <row r="94" spans="2:34" ht="12.75">
      <c r="B94">
        <f>Blad1a!A94</f>
        <v>5460</v>
      </c>
      <c r="C94">
        <f t="shared" si="12"/>
        <v>91</v>
      </c>
      <c r="D94">
        <f>Blad1a!C94</f>
        <v>65.474</v>
      </c>
      <c r="F94">
        <f>Blad1a!G94</f>
        <v>0</v>
      </c>
      <c r="G94">
        <f>Blad1a!H94</f>
        <v>0</v>
      </c>
      <c r="J94">
        <v>0</v>
      </c>
      <c r="K94">
        <v>0</v>
      </c>
      <c r="L94">
        <v>0</v>
      </c>
      <c r="Z94">
        <f t="shared" si="17"/>
        <v>104.29161471782176</v>
      </c>
      <c r="AA94">
        <f t="shared" si="18"/>
        <v>6828.389182034663</v>
      </c>
      <c r="AB94" s="4">
        <f t="shared" si="19"/>
        <v>1573763.444478229</v>
      </c>
      <c r="AD94">
        <v>5460</v>
      </c>
      <c r="AE94" s="3">
        <f t="shared" si="13"/>
        <v>1007.6409972697013</v>
      </c>
      <c r="AF94">
        <f t="shared" si="14"/>
        <v>27.564321363488155</v>
      </c>
      <c r="AG94">
        <f t="shared" si="15"/>
        <v>27774.940267767735</v>
      </c>
      <c r="AH94" s="4">
        <f t="shared" si="16"/>
        <v>2429075.089036505</v>
      </c>
    </row>
    <row r="95" spans="2:34" ht="12.75">
      <c r="B95">
        <f>Blad1a!A95</f>
        <v>5520</v>
      </c>
      <c r="C95">
        <f t="shared" si="12"/>
        <v>92</v>
      </c>
      <c r="D95">
        <f>Blad1a!C95</f>
        <v>64.603</v>
      </c>
      <c r="F95">
        <f>Blad1a!G95</f>
        <v>0</v>
      </c>
      <c r="G95">
        <f>Blad1a!H95</f>
        <v>0</v>
      </c>
      <c r="J95">
        <v>0</v>
      </c>
      <c r="K95">
        <v>0</v>
      </c>
      <c r="L95">
        <v>0</v>
      </c>
      <c r="Z95">
        <f t="shared" si="17"/>
        <v>104.56068222142576</v>
      </c>
      <c r="AA95">
        <f t="shared" si="18"/>
        <v>6754.933753550768</v>
      </c>
      <c r="AB95" s="4">
        <f t="shared" si="19"/>
        <v>1580518.3782317797</v>
      </c>
      <c r="AD95">
        <v>5520</v>
      </c>
      <c r="AE95" s="3">
        <f t="shared" si="13"/>
        <v>1009.2762833113727</v>
      </c>
      <c r="AF95">
        <f t="shared" si="14"/>
        <v>27.529168603852412</v>
      </c>
      <c r="AG95">
        <f t="shared" si="15"/>
        <v>27784.536971148293</v>
      </c>
      <c r="AH95" s="4">
        <f t="shared" si="16"/>
        <v>2456859.6260076533</v>
      </c>
    </row>
    <row r="96" spans="2:34" ht="12.75">
      <c r="B96">
        <f>Blad1a!A96</f>
        <v>5580</v>
      </c>
      <c r="C96">
        <f t="shared" si="12"/>
        <v>93</v>
      </c>
      <c r="D96">
        <f>Blad1a!C96</f>
        <v>63.775</v>
      </c>
      <c r="F96">
        <f>Blad1a!G96</f>
        <v>0</v>
      </c>
      <c r="G96">
        <f>Blad1a!H96</f>
        <v>0</v>
      </c>
      <c r="J96">
        <v>0</v>
      </c>
      <c r="K96">
        <v>0</v>
      </c>
      <c r="L96">
        <v>0</v>
      </c>
      <c r="Z96">
        <f t="shared" si="17"/>
        <v>104.81775666246011</v>
      </c>
      <c r="AA96">
        <f t="shared" si="18"/>
        <v>6684.752431148394</v>
      </c>
      <c r="AB96" s="4">
        <f t="shared" si="19"/>
        <v>1587203.130662928</v>
      </c>
      <c r="AD96">
        <v>5580</v>
      </c>
      <c r="AE96" s="3">
        <f t="shared" si="13"/>
        <v>1010.893914098161</v>
      </c>
      <c r="AF96">
        <f t="shared" si="14"/>
        <v>27.49448347124193</v>
      </c>
      <c r="AG96">
        <f t="shared" si="15"/>
        <v>27794.006012350947</v>
      </c>
      <c r="AH96" s="4">
        <f t="shared" si="16"/>
        <v>2484653.632020004</v>
      </c>
    </row>
    <row r="97" spans="2:34" ht="12.75">
      <c r="B97">
        <f>Blad1a!A97</f>
        <v>5640</v>
      </c>
      <c r="C97">
        <f t="shared" si="12"/>
        <v>94</v>
      </c>
      <c r="D97">
        <f>Blad1a!C97</f>
        <v>62.989</v>
      </c>
      <c r="F97">
        <f>Blad1a!G97</f>
        <v>0</v>
      </c>
      <c r="G97">
        <f>Blad1a!H97</f>
        <v>0</v>
      </c>
      <c r="J97">
        <v>0</v>
      </c>
      <c r="K97">
        <v>0</v>
      </c>
      <c r="L97">
        <v>0</v>
      </c>
      <c r="Z97">
        <f t="shared" si="17"/>
        <v>105.06296337082466</v>
      </c>
      <c r="AA97">
        <f t="shared" si="18"/>
        <v>6617.810999764874</v>
      </c>
      <c r="AB97" s="4">
        <f t="shared" si="19"/>
        <v>1593820.941662693</v>
      </c>
      <c r="AD97">
        <v>5640</v>
      </c>
      <c r="AE97" s="3">
        <f t="shared" si="13"/>
        <v>1012.4942667892417</v>
      </c>
      <c r="AF97">
        <f t="shared" si="14"/>
        <v>27.460254714451775</v>
      </c>
      <c r="AG97">
        <f t="shared" si="15"/>
        <v>27803.350462954666</v>
      </c>
      <c r="AH97" s="4">
        <f t="shared" si="16"/>
        <v>2512456.9824829586</v>
      </c>
    </row>
    <row r="98" spans="2:34" ht="12.75">
      <c r="B98">
        <f>Blad1a!A98</f>
        <v>5700</v>
      </c>
      <c r="C98">
        <f t="shared" si="12"/>
        <v>95</v>
      </c>
      <c r="D98">
        <f>Blad1a!C98</f>
        <v>62.239</v>
      </c>
      <c r="F98">
        <f>Blad1a!G98</f>
        <v>0</v>
      </c>
      <c r="G98">
        <f>Blad1a!H98</f>
        <v>0</v>
      </c>
      <c r="J98">
        <v>0</v>
      </c>
      <c r="K98">
        <v>0</v>
      </c>
      <c r="L98">
        <v>0</v>
      </c>
      <c r="Z98">
        <f t="shared" si="17"/>
        <v>105.29801126957186</v>
      </c>
      <c r="AA98">
        <f t="shared" si="18"/>
        <v>6553.642923406883</v>
      </c>
      <c r="AB98" s="4">
        <f t="shared" si="19"/>
        <v>1600374.5845860997</v>
      </c>
      <c r="AD98">
        <v>5700</v>
      </c>
      <c r="AE98" s="3">
        <f t="shared" si="13"/>
        <v>1014.0777065858476</v>
      </c>
      <c r="AF98">
        <f t="shared" si="14"/>
        <v>27.42647147050519</v>
      </c>
      <c r="AG98">
        <f t="shared" si="15"/>
        <v>27812.573288552085</v>
      </c>
      <c r="AH98" s="4">
        <f t="shared" si="16"/>
        <v>2540269.5557715106</v>
      </c>
    </row>
    <row r="99" spans="2:34" ht="12.75">
      <c r="B99">
        <f>Blad1a!A99</f>
        <v>5760</v>
      </c>
      <c r="C99">
        <f t="shared" si="12"/>
        <v>96</v>
      </c>
      <c r="D99">
        <f>Blad1a!C99</f>
        <v>61.524</v>
      </c>
      <c r="F99">
        <f>Blad1a!G99</f>
        <v>0</v>
      </c>
      <c r="G99">
        <f>Blad1a!H99</f>
        <v>0</v>
      </c>
      <c r="J99">
        <v>0</v>
      </c>
      <c r="K99">
        <v>0</v>
      </c>
      <c r="L99">
        <v>0</v>
      </c>
      <c r="Z99">
        <f t="shared" si="17"/>
        <v>105.52307158828664</v>
      </c>
      <c r="AA99">
        <f t="shared" si="18"/>
        <v>6492.201456397747</v>
      </c>
      <c r="AB99" s="4">
        <f t="shared" si="19"/>
        <v>1606866.7860424975</v>
      </c>
      <c r="AD99">
        <v>5760</v>
      </c>
      <c r="AE99" s="3">
        <f t="shared" si="13"/>
        <v>1015.6445872314937</v>
      </c>
      <c r="AF99">
        <f t="shared" si="14"/>
        <v>27.393123247301286</v>
      </c>
      <c r="AG99">
        <f t="shared" si="15"/>
        <v>27821.67735348675</v>
      </c>
      <c r="AH99" s="4">
        <f t="shared" si="16"/>
        <v>2568091.2331249975</v>
      </c>
    </row>
    <row r="100" spans="2:34" ht="12.75">
      <c r="B100">
        <f>Blad1a!A100</f>
        <v>5820</v>
      </c>
      <c r="C100">
        <f t="shared" si="12"/>
        <v>97</v>
      </c>
      <c r="D100">
        <f>Blad1a!C100</f>
        <v>60.841</v>
      </c>
      <c r="F100">
        <f>Blad1a!G100</f>
        <v>0</v>
      </c>
      <c r="G100">
        <f>Blad1a!H100</f>
        <v>0</v>
      </c>
      <c r="J100">
        <v>0</v>
      </c>
      <c r="K100">
        <v>0</v>
      </c>
      <c r="L100">
        <v>0</v>
      </c>
      <c r="Z100">
        <f t="shared" si="17"/>
        <v>105.73895956458314</v>
      </c>
      <c r="AA100">
        <f t="shared" si="18"/>
        <v>6433.264038868803</v>
      </c>
      <c r="AB100" s="4">
        <f t="shared" si="19"/>
        <v>1613300.0500813662</v>
      </c>
      <c r="AD100">
        <v>5820</v>
      </c>
      <c r="AE100" s="3">
        <f t="shared" si="13"/>
        <v>1017.1952514863153</v>
      </c>
      <c r="AF100">
        <f t="shared" si="14"/>
        <v>27.36019990721103</v>
      </c>
      <c r="AG100">
        <f t="shared" si="15"/>
        <v>27830.665425331383</v>
      </c>
      <c r="AH100" s="4">
        <f t="shared" si="16"/>
        <v>2595921.898550329</v>
      </c>
    </row>
    <row r="101" spans="2:34" ht="12.75">
      <c r="B101">
        <f>Blad1a!A101</f>
        <v>5880</v>
      </c>
      <c r="C101">
        <f t="shared" si="12"/>
        <v>98</v>
      </c>
      <c r="D101">
        <f>Blad1a!C101</f>
        <v>60.188</v>
      </c>
      <c r="F101">
        <f>Blad1a!G101</f>
        <v>0</v>
      </c>
      <c r="G101">
        <f>Blad1a!H101</f>
        <v>0</v>
      </c>
      <c r="J101">
        <v>0</v>
      </c>
      <c r="K101">
        <v>0</v>
      </c>
      <c r="L101">
        <v>0</v>
      </c>
      <c r="Z101">
        <f t="shared" si="17"/>
        <v>105.94619253994742</v>
      </c>
      <c r="AA101">
        <f t="shared" si="18"/>
        <v>6376.689436594355</v>
      </c>
      <c r="AB101" s="4">
        <f t="shared" si="19"/>
        <v>1619676.7395179605</v>
      </c>
      <c r="AD101">
        <v>5880</v>
      </c>
      <c r="AE101" s="3">
        <f t="shared" si="13"/>
        <v>1018.7300315771122</v>
      </c>
      <c r="AF101">
        <f t="shared" si="14"/>
        <v>27.32769165156063</v>
      </c>
      <c r="AG101">
        <f t="shared" si="15"/>
        <v>27839.540179123946</v>
      </c>
      <c r="AH101" s="4">
        <f t="shared" si="16"/>
        <v>2623761.438729453</v>
      </c>
    </row>
    <row r="102" spans="2:34" ht="12.75">
      <c r="B102">
        <f>Blad1a!A102</f>
        <v>5940</v>
      </c>
      <c r="C102">
        <f t="shared" si="12"/>
        <v>99</v>
      </c>
      <c r="D102">
        <f>Blad1a!C102</f>
        <v>59.563</v>
      </c>
      <c r="F102">
        <f>Blad1a!G102</f>
        <v>0</v>
      </c>
      <c r="G102">
        <f>Blad1a!H102</f>
        <v>0</v>
      </c>
      <c r="J102">
        <v>0</v>
      </c>
      <c r="K102">
        <v>0</v>
      </c>
      <c r="L102">
        <v>0</v>
      </c>
      <c r="Z102">
        <f t="shared" si="17"/>
        <v>106.14530179244235</v>
      </c>
      <c r="AA102">
        <f t="shared" si="18"/>
        <v>6322.332610663244</v>
      </c>
      <c r="AB102" s="4">
        <f t="shared" si="19"/>
        <v>1625999.0721286237</v>
      </c>
      <c r="AD102">
        <v>5940</v>
      </c>
      <c r="AE102" s="3">
        <f t="shared" si="13"/>
        <v>1020.2492496245733</v>
      </c>
      <c r="AF102">
        <f t="shared" si="14"/>
        <v>27.29558900594568</v>
      </c>
      <c r="AG102">
        <f t="shared" si="15"/>
        <v>27848.30420137683</v>
      </c>
      <c r="AH102" s="4">
        <f t="shared" si="16"/>
        <v>2651609.7429308295</v>
      </c>
    </row>
    <row r="103" spans="2:34" ht="12.75">
      <c r="B103">
        <f>Blad1a!A103</f>
        <v>6000</v>
      </c>
      <c r="C103">
        <f t="shared" si="12"/>
        <v>100</v>
      </c>
      <c r="D103">
        <f>Blad1a!C103</f>
        <v>58.963</v>
      </c>
      <c r="F103">
        <f>Blad1a!G103</f>
        <v>0</v>
      </c>
      <c r="G103">
        <f>Blad1a!H103</f>
        <v>0</v>
      </c>
      <c r="J103">
        <v>0</v>
      </c>
      <c r="K103">
        <v>0</v>
      </c>
      <c r="L103">
        <v>0</v>
      </c>
      <c r="Z103">
        <f t="shared" si="17"/>
        <v>106.33715203200356</v>
      </c>
      <c r="AA103">
        <f t="shared" si="18"/>
        <v>6269.9574952630255</v>
      </c>
      <c r="AB103" s="4">
        <f t="shared" si="19"/>
        <v>1632269.0296238868</v>
      </c>
      <c r="AD103">
        <v>6000</v>
      </c>
      <c r="AE103" s="3">
        <f t="shared" si="13"/>
        <v>1021.753218049062</v>
      </c>
      <c r="AF103">
        <f t="shared" si="14"/>
        <v>27.26388280632362</v>
      </c>
      <c r="AG103">
        <f t="shared" si="15"/>
        <v>27856.959993873646</v>
      </c>
      <c r="AH103" s="4">
        <f t="shared" si="16"/>
        <v>2679466.7029247032</v>
      </c>
    </row>
    <row r="104" spans="2:34" ht="12.75">
      <c r="B104">
        <f>Blad1a!A104</f>
        <v>6060</v>
      </c>
      <c r="C104">
        <f t="shared" si="12"/>
        <v>101</v>
      </c>
      <c r="D104">
        <f>Blad1a!C104</f>
        <v>58.387</v>
      </c>
      <c r="F104">
        <f>Blad1a!G104</f>
        <v>0</v>
      </c>
      <c r="G104">
        <f>Blad1a!H104</f>
        <v>0</v>
      </c>
      <c r="J104">
        <v>0</v>
      </c>
      <c r="K104">
        <v>0</v>
      </c>
      <c r="L104">
        <v>0</v>
      </c>
      <c r="Z104">
        <f t="shared" si="17"/>
        <v>106.52198185203403</v>
      </c>
      <c r="AA104">
        <f t="shared" si="18"/>
        <v>6219.498954394711</v>
      </c>
      <c r="AB104" s="4">
        <f t="shared" si="19"/>
        <v>1638488.5285782814</v>
      </c>
      <c r="AD104">
        <v>6060</v>
      </c>
      <c r="AE104" s="3">
        <f t="shared" si="13"/>
        <v>1023.2422399562339</v>
      </c>
      <c r="AF104">
        <f t="shared" si="14"/>
        <v>27.23256418583603</v>
      </c>
      <c r="AG104">
        <f t="shared" si="15"/>
        <v>27865.50997726677</v>
      </c>
      <c r="AH104" s="4">
        <f t="shared" si="16"/>
        <v>2707332.21290197</v>
      </c>
    </row>
    <row r="105" spans="2:34" ht="12.75">
      <c r="B105">
        <f>Blad1a!A105</f>
        <v>6120</v>
      </c>
      <c r="C105">
        <f t="shared" si="12"/>
        <v>102</v>
      </c>
      <c r="D105">
        <f>Blad1a!C105</f>
        <v>57.833</v>
      </c>
      <c r="F105">
        <f>Blad1a!G105</f>
        <v>0</v>
      </c>
      <c r="G105">
        <f>Blad1a!H105</f>
        <v>0</v>
      </c>
      <c r="J105">
        <v>0</v>
      </c>
      <c r="K105">
        <v>0</v>
      </c>
      <c r="L105">
        <v>0</v>
      </c>
      <c r="Z105">
        <f t="shared" si="17"/>
        <v>106.70035939582812</v>
      </c>
      <c r="AA105">
        <f t="shared" si="18"/>
        <v>6170.801884938927</v>
      </c>
      <c r="AB105" s="4">
        <f t="shared" si="19"/>
        <v>1644659.3304632204</v>
      </c>
      <c r="AD105">
        <v>6120</v>
      </c>
      <c r="AE105" s="3">
        <f t="shared" si="13"/>
        <v>1024.7166095036832</v>
      </c>
      <c r="AF105">
        <f t="shared" si="14"/>
        <v>27.201624562315356</v>
      </c>
      <c r="AG105">
        <f t="shared" si="15"/>
        <v>27873.956494487902</v>
      </c>
      <c r="AH105" s="4">
        <f t="shared" si="16"/>
        <v>2735206.1693964577</v>
      </c>
    </row>
    <row r="106" spans="2:34" ht="12.75">
      <c r="B106">
        <f>Blad1a!A106</f>
        <v>6180</v>
      </c>
      <c r="C106">
        <f t="shared" si="12"/>
        <v>103</v>
      </c>
      <c r="D106">
        <f>Blad1a!C106</f>
        <v>57.3</v>
      </c>
      <c r="F106">
        <f>Blad1a!G106</f>
        <v>0</v>
      </c>
      <c r="G106">
        <f>Blad1a!H106</f>
        <v>0</v>
      </c>
      <c r="J106">
        <v>0</v>
      </c>
      <c r="K106">
        <v>0</v>
      </c>
      <c r="L106">
        <v>0</v>
      </c>
      <c r="Z106">
        <f t="shared" si="17"/>
        <v>106.87254011504692</v>
      </c>
      <c r="AA106">
        <f t="shared" si="18"/>
        <v>6123.796548592188</v>
      </c>
      <c r="AB106" s="4">
        <f t="shared" si="19"/>
        <v>1650783.1270118125</v>
      </c>
      <c r="AD106">
        <v>6180</v>
      </c>
      <c r="AE106" s="3">
        <f t="shared" si="13"/>
        <v>1026.1766122497243</v>
      </c>
      <c r="AF106">
        <f t="shared" si="14"/>
        <v>27.171055626434516</v>
      </c>
      <c r="AG106">
        <f t="shared" si="15"/>
        <v>27882.30181398338</v>
      </c>
      <c r="AH106" s="4">
        <f t="shared" si="16"/>
        <v>2763088.471210441</v>
      </c>
    </row>
    <row r="107" spans="2:34" ht="12.75">
      <c r="B107">
        <f>Blad1a!A107</f>
        <v>6240</v>
      </c>
      <c r="C107">
        <f t="shared" si="12"/>
        <v>104</v>
      </c>
      <c r="D107">
        <f>Blad1a!C107</f>
        <v>56.786</v>
      </c>
      <c r="F107">
        <f>Blad1a!G107</f>
        <v>0</v>
      </c>
      <c r="G107">
        <f>Blad1a!H107</f>
        <v>0</v>
      </c>
      <c r="J107">
        <v>0</v>
      </c>
      <c r="K107">
        <v>0</v>
      </c>
      <c r="L107">
        <v>0</v>
      </c>
      <c r="Z107">
        <f t="shared" si="17"/>
        <v>107.03911021086401</v>
      </c>
      <c r="AA107">
        <f t="shared" si="18"/>
        <v>6078.322912434124</v>
      </c>
      <c r="AB107" s="4">
        <f t="shared" si="19"/>
        <v>1656861.4499242466</v>
      </c>
      <c r="AD107">
        <v>6240</v>
      </c>
      <c r="AE107" s="3">
        <f t="shared" si="13"/>
        <v>1027.6225254853416</v>
      </c>
      <c r="AF107">
        <f t="shared" si="14"/>
        <v>27.140849330459975</v>
      </c>
      <c r="AG107">
        <f t="shared" si="15"/>
        <v>27890.54813278442</v>
      </c>
      <c r="AH107" s="4">
        <f t="shared" si="16"/>
        <v>2790979.0193432253</v>
      </c>
    </row>
    <row r="108" spans="2:34" ht="12.75">
      <c r="B108">
        <f>Blad1a!A108</f>
        <v>6300</v>
      </c>
      <c r="C108">
        <f t="shared" si="12"/>
        <v>105</v>
      </c>
      <c r="D108">
        <f>Blad1a!C108</f>
        <v>56.291</v>
      </c>
      <c r="F108">
        <f>Blad1a!G108</f>
        <v>0</v>
      </c>
      <c r="G108">
        <f>Blad1a!H108</f>
        <v>0</v>
      </c>
      <c r="J108">
        <v>0</v>
      </c>
      <c r="K108">
        <v>0</v>
      </c>
      <c r="L108">
        <v>0</v>
      </c>
      <c r="Z108">
        <f t="shared" si="17"/>
        <v>107.20001457677253</v>
      </c>
      <c r="AA108">
        <f t="shared" si="18"/>
        <v>6034.396020541102</v>
      </c>
      <c r="AB108" s="4">
        <f t="shared" si="19"/>
        <v>1662895.8459447878</v>
      </c>
      <c r="AD108">
        <v>6300</v>
      </c>
      <c r="AE108" s="3">
        <f t="shared" si="13"/>
        <v>1029.0546185502797</v>
      </c>
      <c r="AF108">
        <f t="shared" si="14"/>
        <v>27.110997877572423</v>
      </c>
      <c r="AG108">
        <f t="shared" si="15"/>
        <v>27898.697579422733</v>
      </c>
      <c r="AH108" s="4">
        <f t="shared" si="16"/>
        <v>2818877.7169226483</v>
      </c>
    </row>
    <row r="109" spans="2:34" ht="12.75">
      <c r="B109">
        <f>Blad1a!A109</f>
        <v>6360</v>
      </c>
      <c r="C109">
        <f t="shared" si="12"/>
        <v>106</v>
      </c>
      <c r="D109">
        <f>Blad1a!C109</f>
        <v>55.813</v>
      </c>
      <c r="F109">
        <f>Blad1a!G109</f>
        <v>0</v>
      </c>
      <c r="G109">
        <f>Blad1a!H109</f>
        <v>0</v>
      </c>
      <c r="J109">
        <v>0</v>
      </c>
      <c r="K109">
        <v>0</v>
      </c>
      <c r="L109">
        <v>0</v>
      </c>
      <c r="Z109">
        <f t="shared" si="17"/>
        <v>107.35585271871855</v>
      </c>
      <c r="AA109">
        <f t="shared" si="18"/>
        <v>5991.852207789839</v>
      </c>
      <c r="AB109" s="4">
        <f t="shared" si="19"/>
        <v>1668887.6981525777</v>
      </c>
      <c r="AD109">
        <v>6360</v>
      </c>
      <c r="AE109" s="3">
        <f t="shared" si="13"/>
        <v>1030.4731531341636</v>
      </c>
      <c r="AF109">
        <f t="shared" si="14"/>
        <v>27.081493711721006</v>
      </c>
      <c r="AG109">
        <f t="shared" si="15"/>
        <v>27906.752216700166</v>
      </c>
      <c r="AH109" s="4">
        <f t="shared" si="16"/>
        <v>2846784.4691393482</v>
      </c>
    </row>
    <row r="110" spans="2:34" ht="12.75">
      <c r="B110">
        <f>Blad1a!A110</f>
        <v>6420</v>
      </c>
      <c r="C110">
        <f t="shared" si="12"/>
        <v>107</v>
      </c>
      <c r="D110">
        <f>Blad1a!C110</f>
        <v>55.352</v>
      </c>
      <c r="F110">
        <f>Blad1a!G110</f>
        <v>0</v>
      </c>
      <c r="G110">
        <f>Blad1a!H110</f>
        <v>0</v>
      </c>
      <c r="J110">
        <v>0</v>
      </c>
      <c r="K110">
        <v>0</v>
      </c>
      <c r="L110">
        <v>0</v>
      </c>
      <c r="Z110">
        <f t="shared" si="17"/>
        <v>107.50657830620798</v>
      </c>
      <c r="AA110">
        <f t="shared" si="18"/>
        <v>5950.704122405224</v>
      </c>
      <c r="AB110" s="4">
        <f t="shared" si="19"/>
        <v>1674838.402274983</v>
      </c>
      <c r="AD110">
        <v>6420</v>
      </c>
      <c r="AE110" s="3">
        <f t="shared" si="13"/>
        <v>1031.8783835635033</v>
      </c>
      <c r="AF110">
        <f t="shared" si="14"/>
        <v>27.052329507979845</v>
      </c>
      <c r="AG110">
        <f t="shared" si="15"/>
        <v>27914.714044321507</v>
      </c>
      <c r="AH110" s="4">
        <f t="shared" si="16"/>
        <v>2874699.1831836696</v>
      </c>
    </row>
    <row r="111" spans="2:34" ht="12.75">
      <c r="B111">
        <f>Blad1a!A111</f>
        <v>6480</v>
      </c>
      <c r="C111">
        <f t="shared" si="12"/>
        <v>108</v>
      </c>
      <c r="D111">
        <f>Blad1a!C111</f>
        <v>54.905</v>
      </c>
      <c r="F111">
        <f>Blad1a!G111</f>
        <v>0</v>
      </c>
      <c r="G111">
        <f>Blad1a!H111</f>
        <v>0</v>
      </c>
      <c r="J111">
        <v>0</v>
      </c>
      <c r="K111">
        <v>0</v>
      </c>
      <c r="L111">
        <v>0</v>
      </c>
      <c r="Z111">
        <f t="shared" si="17"/>
        <v>107.65313124228055</v>
      </c>
      <c r="AA111">
        <f t="shared" si="18"/>
        <v>5910.695170857413</v>
      </c>
      <c r="AB111" s="4">
        <f t="shared" si="19"/>
        <v>1680749.0974458405</v>
      </c>
      <c r="AD111">
        <v>6480</v>
      </c>
      <c r="AE111" s="3">
        <f t="shared" si="13"/>
        <v>1033.270557075361</v>
      </c>
      <c r="AF111">
        <f t="shared" si="14"/>
        <v>27.023498163377408</v>
      </c>
      <c r="AG111">
        <f t="shared" si="15"/>
        <v>27922.58500139797</v>
      </c>
      <c r="AH111" s="4">
        <f t="shared" si="16"/>
        <v>2902621.7681850675</v>
      </c>
    </row>
    <row r="112" spans="2:34" ht="12.75">
      <c r="B112">
        <f>Blad1a!A112</f>
        <v>6540</v>
      </c>
      <c r="C112">
        <f t="shared" si="12"/>
        <v>109</v>
      </c>
      <c r="D112">
        <f>Blad1a!C112</f>
        <v>54.473</v>
      </c>
      <c r="F112">
        <f>Blad1a!G112</f>
        <v>0</v>
      </c>
      <c r="G112">
        <f>Blad1a!H112</f>
        <v>0</v>
      </c>
      <c r="J112">
        <v>0</v>
      </c>
      <c r="K112">
        <v>0</v>
      </c>
      <c r="L112">
        <v>0</v>
      </c>
      <c r="Z112">
        <f t="shared" si="17"/>
        <v>107.79514647009066</v>
      </c>
      <c r="AA112">
        <f t="shared" si="18"/>
        <v>5871.925013665248</v>
      </c>
      <c r="AB112" s="4">
        <f t="shared" si="19"/>
        <v>1686621.0224595058</v>
      </c>
      <c r="AD112">
        <v>6540</v>
      </c>
      <c r="AE112" s="3">
        <f t="shared" si="13"/>
        <v>1034.6499140784215</v>
      </c>
      <c r="AF112">
        <f t="shared" si="14"/>
        <v>26.994992788171444</v>
      </c>
      <c r="AG112">
        <f t="shared" si="15"/>
        <v>27930.366968829192</v>
      </c>
      <c r="AH112" s="4">
        <f t="shared" si="16"/>
        <v>2930552.1351538966</v>
      </c>
    </row>
    <row r="113" spans="2:34" ht="12.75">
      <c r="B113">
        <f>Blad1a!A113</f>
        <v>6600</v>
      </c>
      <c r="C113">
        <f t="shared" si="12"/>
        <v>110</v>
      </c>
      <c r="D113">
        <f>Blad1a!C113</f>
        <v>54.054</v>
      </c>
      <c r="F113">
        <f>Blad1a!G113</f>
        <v>0</v>
      </c>
      <c r="G113">
        <f>Blad1a!H113</f>
        <v>0</v>
      </c>
      <c r="J113">
        <v>0</v>
      </c>
      <c r="K113">
        <v>0</v>
      </c>
      <c r="L113">
        <v>0</v>
      </c>
      <c r="Z113">
        <f t="shared" si="17"/>
        <v>107.9332464975203</v>
      </c>
      <c r="AA113">
        <f t="shared" si="18"/>
        <v>5834.223706176963</v>
      </c>
      <c r="AB113" s="4">
        <f t="shared" si="19"/>
        <v>1692455.2461656828</v>
      </c>
      <c r="AD113">
        <v>6600</v>
      </c>
      <c r="AE113" s="3">
        <f t="shared" si="13"/>
        <v>1036.0166884021564</v>
      </c>
      <c r="AF113">
        <f t="shared" si="14"/>
        <v>26.966806697543895</v>
      </c>
      <c r="AG113">
        <f t="shared" si="15"/>
        <v>27938.06177157052</v>
      </c>
      <c r="AH113" s="4">
        <f t="shared" si="16"/>
        <v>2958490.1969254673</v>
      </c>
    </row>
    <row r="114" spans="2:34" ht="12.75">
      <c r="B114">
        <f>Blad1a!A114</f>
        <v>6660</v>
      </c>
      <c r="C114">
        <f t="shared" si="12"/>
        <v>111</v>
      </c>
      <c r="D114">
        <f>Blad1a!C114</f>
        <v>53.648</v>
      </c>
      <c r="F114">
        <f>Blad1a!G114</f>
        <v>0</v>
      </c>
      <c r="G114">
        <f>Blad1a!H114</f>
        <v>0</v>
      </c>
      <c r="J114">
        <v>0</v>
      </c>
      <c r="K114">
        <v>0</v>
      </c>
      <c r="L114">
        <v>0</v>
      </c>
      <c r="Z114">
        <f t="shared" si="17"/>
        <v>108.06739976978275</v>
      </c>
      <c r="AA114">
        <f t="shared" si="18"/>
        <v>5797.599862849305</v>
      </c>
      <c r="AB114" s="4">
        <f t="shared" si="19"/>
        <v>1698252.8460285321</v>
      </c>
      <c r="AD114">
        <v>6660</v>
      </c>
      <c r="AE114" s="3">
        <f t="shared" si="13"/>
        <v>1037.3711075347237</v>
      </c>
      <c r="AF114">
        <f t="shared" si="14"/>
        <v>26.938933403691962</v>
      </c>
      <c r="AG114">
        <f t="shared" si="15"/>
        <v>27945.671180792095</v>
      </c>
      <c r="AH114" s="4">
        <f t="shared" si="16"/>
        <v>2986435.8681062595</v>
      </c>
    </row>
    <row r="115" spans="2:34" ht="12.75">
      <c r="B115">
        <f>Blad1a!A115</f>
        <v>6720</v>
      </c>
      <c r="C115">
        <f t="shared" si="12"/>
        <v>112</v>
      </c>
      <c r="D115">
        <f>Blad1a!C115</f>
        <v>53.254</v>
      </c>
      <c r="F115">
        <f>Blad1a!G115</f>
        <v>0</v>
      </c>
      <c r="G115">
        <f>Blad1a!H115</f>
        <v>0</v>
      </c>
      <c r="J115">
        <v>0</v>
      </c>
      <c r="K115">
        <v>0</v>
      </c>
      <c r="L115">
        <v>0</v>
      </c>
      <c r="Z115">
        <f t="shared" si="17"/>
        <v>108.1979071520962</v>
      </c>
      <c r="AA115">
        <f t="shared" si="18"/>
        <v>5761.971347477731</v>
      </c>
      <c r="AB115" s="4">
        <f t="shared" si="19"/>
        <v>1704014.81737601</v>
      </c>
      <c r="AD115">
        <v>6720</v>
      </c>
      <c r="AE115" s="3">
        <f t="shared" si="13"/>
        <v>1038.7133928502117</v>
      </c>
      <c r="AF115">
        <f t="shared" si="14"/>
        <v>26.911366608293076</v>
      </c>
      <c r="AG115">
        <f t="shared" si="15"/>
        <v>27953.196915935994</v>
      </c>
      <c r="AH115" s="4">
        <f t="shared" si="16"/>
        <v>3014389.0650221957</v>
      </c>
    </row>
    <row r="116" spans="2:34" ht="12.75">
      <c r="B116">
        <f>Blad1a!A116</f>
        <v>6780</v>
      </c>
      <c r="C116">
        <f t="shared" si="12"/>
        <v>113</v>
      </c>
      <c r="D116">
        <f>Blad1a!C116</f>
        <v>52.871</v>
      </c>
      <c r="F116">
        <f>Blad1a!G116</f>
        <v>0</v>
      </c>
      <c r="G116">
        <f>Blad1a!H116</f>
        <v>0</v>
      </c>
      <c r="J116">
        <v>0</v>
      </c>
      <c r="K116">
        <v>0</v>
      </c>
      <c r="L116">
        <v>0</v>
      </c>
      <c r="Z116">
        <f t="shared" si="17"/>
        <v>108.32507341862272</v>
      </c>
      <c r="AA116">
        <f t="shared" si="18"/>
        <v>5727.254956716002</v>
      </c>
      <c r="AB116" s="4">
        <f t="shared" si="19"/>
        <v>1709742.0723327259</v>
      </c>
      <c r="AD116">
        <v>6780</v>
      </c>
      <c r="AE116" s="3">
        <f t="shared" si="13"/>
        <v>1040.0437598257952</v>
      </c>
      <c r="AF116">
        <f t="shared" si="14"/>
        <v>26.88410019532277</v>
      </c>
      <c r="AG116">
        <f t="shared" si="15"/>
        <v>27960.64064667689</v>
      </c>
      <c r="AH116" s="4">
        <f t="shared" si="16"/>
        <v>3042349.7056688727</v>
      </c>
    </row>
    <row r="117" spans="2:34" ht="12.75">
      <c r="B117">
        <f>Blad1a!A117</f>
        <v>6840</v>
      </c>
      <c r="C117">
        <f t="shared" si="12"/>
        <v>114</v>
      </c>
      <c r="D117">
        <f>Blad1a!C117</f>
        <v>52.5</v>
      </c>
      <c r="F117">
        <f>Blad1a!G117</f>
        <v>0</v>
      </c>
      <c r="G117">
        <f>Blad1a!H117</f>
        <v>0</v>
      </c>
      <c r="J117">
        <v>0</v>
      </c>
      <c r="K117">
        <v>0</v>
      </c>
      <c r="L117">
        <v>0</v>
      </c>
      <c r="Z117">
        <f t="shared" si="17"/>
        <v>108.44854070660521</v>
      </c>
      <c r="AA117">
        <f t="shared" si="18"/>
        <v>5693.548387096774</v>
      </c>
      <c r="AB117" s="4">
        <f t="shared" si="19"/>
        <v>1715435.6207198226</v>
      </c>
      <c r="AD117">
        <v>6840</v>
      </c>
      <c r="AE117" s="3">
        <f t="shared" si="13"/>
        <v>1041.3624182493331</v>
      </c>
      <c r="AF117">
        <f t="shared" si="14"/>
        <v>26.85712822420614</v>
      </c>
      <c r="AG117">
        <f t="shared" si="15"/>
        <v>27968.003994791725</v>
      </c>
      <c r="AH117" s="4">
        <f t="shared" si="16"/>
        <v>3070317.7096636645</v>
      </c>
    </row>
    <row r="118" spans="2:34" ht="12.75">
      <c r="B118">
        <f>Blad1a!A118</f>
        <v>6900</v>
      </c>
      <c r="C118">
        <f t="shared" si="12"/>
        <v>115</v>
      </c>
      <c r="D118">
        <f>Blad1a!C118</f>
        <v>52.138</v>
      </c>
      <c r="F118">
        <f>Blad1a!G118</f>
        <v>0</v>
      </c>
      <c r="G118">
        <f>Blad1a!H118</f>
        <v>0</v>
      </c>
      <c r="J118">
        <v>0</v>
      </c>
      <c r="K118">
        <v>0</v>
      </c>
      <c r="L118">
        <v>0</v>
      </c>
      <c r="Z118">
        <f t="shared" si="17"/>
        <v>108.56928442692026</v>
      </c>
      <c r="AA118">
        <f t="shared" si="18"/>
        <v>5660.585351450768</v>
      </c>
      <c r="AB118" s="4">
        <f t="shared" si="19"/>
        <v>1721096.2060712734</v>
      </c>
      <c r="AD118">
        <v>6900</v>
      </c>
      <c r="AE118" s="3">
        <f t="shared" si="13"/>
        <v>1042.669572417913</v>
      </c>
      <c r="AF118">
        <f t="shared" si="14"/>
        <v>26.830444923284436</v>
      </c>
      <c r="AG118">
        <f t="shared" si="15"/>
        <v>27975.28853594335</v>
      </c>
      <c r="AH118" s="4">
        <f t="shared" si="16"/>
        <v>3098292.9981996077</v>
      </c>
    </row>
    <row r="119" spans="2:34" ht="12.75">
      <c r="B119">
        <f>Blad1a!A119</f>
        <v>6960</v>
      </c>
      <c r="C119">
        <f t="shared" si="12"/>
        <v>116</v>
      </c>
      <c r="D119">
        <f>Blad1a!C119</f>
        <v>51.786</v>
      </c>
      <c r="F119">
        <f>Blad1a!G119</f>
        <v>0</v>
      </c>
      <c r="G119">
        <f>Blad1a!H119</f>
        <v>0</v>
      </c>
      <c r="J119">
        <v>0</v>
      </c>
      <c r="K119">
        <v>0</v>
      </c>
      <c r="L119">
        <v>0</v>
      </c>
      <c r="Z119">
        <f t="shared" si="17"/>
        <v>108.68695079221395</v>
      </c>
      <c r="AA119">
        <f t="shared" si="18"/>
        <v>5628.462433725592</v>
      </c>
      <c r="AB119" s="4">
        <f t="shared" si="19"/>
        <v>1726724.668504999</v>
      </c>
      <c r="AD119">
        <v>6960</v>
      </c>
      <c r="AE119" s="3">
        <f t="shared" si="13"/>
        <v>1043.9654213278063</v>
      </c>
      <c r="AF119">
        <f t="shared" si="14"/>
        <v>26.804044683579786</v>
      </c>
      <c r="AG119">
        <f t="shared" si="15"/>
        <v>27982.49580138272</v>
      </c>
      <c r="AH119" s="4">
        <f t="shared" si="16"/>
        <v>3126275.4940009904</v>
      </c>
    </row>
    <row r="120" spans="2:34" ht="12.75">
      <c r="B120">
        <f>Blad1a!A120</f>
        <v>7020</v>
      </c>
      <c r="C120">
        <f t="shared" si="12"/>
        <v>117</v>
      </c>
      <c r="D120">
        <f>Blad1a!C120</f>
        <v>51.444</v>
      </c>
      <c r="F120">
        <f>Blad1a!G120</f>
        <v>0</v>
      </c>
      <c r="G120">
        <f>Blad1a!H120</f>
        <v>0</v>
      </c>
      <c r="J120">
        <v>0</v>
      </c>
      <c r="K120">
        <v>0</v>
      </c>
      <c r="L120">
        <v>0</v>
      </c>
      <c r="Z120">
        <f t="shared" si="17"/>
        <v>108.80151890619028</v>
      </c>
      <c r="AA120">
        <f t="shared" si="18"/>
        <v>5597.185338610053</v>
      </c>
      <c r="AB120" s="4">
        <f t="shared" si="19"/>
        <v>1732321.853843609</v>
      </c>
      <c r="AD120">
        <v>7020</v>
      </c>
      <c r="AE120" s="3">
        <f t="shared" si="13"/>
        <v>1045.2501588562834</v>
      </c>
      <c r="AF120">
        <f t="shared" si="14"/>
        <v>26.77792205284189</v>
      </c>
      <c r="AG120">
        <f t="shared" si="15"/>
        <v>27989.62727957416</v>
      </c>
      <c r="AH120" s="4">
        <f t="shared" si="16"/>
        <v>3154265.1212805645</v>
      </c>
    </row>
    <row r="121" spans="2:34" ht="12.75">
      <c r="B121">
        <f>Blad1a!A121</f>
        <v>7080</v>
      </c>
      <c r="C121">
        <f t="shared" si="12"/>
        <v>118</v>
      </c>
      <c r="D121">
        <f>Blad1a!C121</f>
        <v>51.11</v>
      </c>
      <c r="F121">
        <f>Blad1a!G121</f>
        <v>0</v>
      </c>
      <c r="G121">
        <f>Blad1a!H121</f>
        <v>0</v>
      </c>
      <c r="J121">
        <v>0</v>
      </c>
      <c r="K121">
        <v>0</v>
      </c>
      <c r="L121">
        <v>0</v>
      </c>
      <c r="Z121">
        <f t="shared" si="17"/>
        <v>108.91364043071796</v>
      </c>
      <c r="AA121">
        <f t="shared" si="18"/>
        <v>5566.576162413995</v>
      </c>
      <c r="AB121" s="4">
        <f t="shared" si="19"/>
        <v>1737888.430006023</v>
      </c>
      <c r="AD121">
        <v>7080</v>
      </c>
      <c r="AE121" s="3">
        <f t="shared" si="13"/>
        <v>1046.5239739356957</v>
      </c>
      <c r="AF121">
        <f t="shared" si="14"/>
        <v>26.752071729861783</v>
      </c>
      <c r="AG121">
        <f t="shared" si="15"/>
        <v>27996.684417747736</v>
      </c>
      <c r="AH121" s="4">
        <f t="shared" si="16"/>
        <v>3182261.8056983124</v>
      </c>
    </row>
    <row r="122" spans="2:34" ht="12.75">
      <c r="B122">
        <f>Blad1a!A122</f>
        <v>7140</v>
      </c>
      <c r="C122">
        <f t="shared" si="12"/>
        <v>119</v>
      </c>
      <c r="D122">
        <f>Blad1a!C122</f>
        <v>50.785</v>
      </c>
      <c r="F122">
        <f>Blad1a!G122</f>
        <v>0</v>
      </c>
      <c r="G122">
        <f>Blad1a!H122</f>
        <v>0</v>
      </c>
      <c r="J122">
        <v>0</v>
      </c>
      <c r="K122">
        <v>0</v>
      </c>
      <c r="L122">
        <v>0</v>
      </c>
      <c r="Z122">
        <f t="shared" si="17"/>
        <v>109.0229627685038</v>
      </c>
      <c r="AA122">
        <f t="shared" si="18"/>
        <v>5536.731164198465</v>
      </c>
      <c r="AB122" s="4">
        <f t="shared" si="19"/>
        <v>1743425.1611702214</v>
      </c>
      <c r="AD122">
        <v>7140</v>
      </c>
      <c r="AE122" s="3">
        <f t="shared" si="13"/>
        <v>1047.7870507202226</v>
      </c>
      <c r="AF122">
        <f t="shared" si="14"/>
        <v>26.726488559038327</v>
      </c>
      <c r="AG122">
        <f t="shared" si="15"/>
        <v>28003.668623382542</v>
      </c>
      <c r="AH122" s="4">
        <f t="shared" si="16"/>
        <v>3210265.474321695</v>
      </c>
    </row>
    <row r="123" spans="2:34" ht="12.75">
      <c r="B123">
        <f>Blad1a!A123</f>
        <v>7200</v>
      </c>
      <c r="C123">
        <f t="shared" si="12"/>
        <v>120</v>
      </c>
      <c r="D123">
        <f>Blad1a!C123</f>
        <v>50.468</v>
      </c>
      <c r="F123">
        <f>Blad1a!G123</f>
        <v>0</v>
      </c>
      <c r="G123">
        <f>Blad1a!H123</f>
        <v>0</v>
      </c>
      <c r="J123">
        <v>0</v>
      </c>
      <c r="K123">
        <v>0</v>
      </c>
      <c r="L123">
        <v>0</v>
      </c>
      <c r="Z123">
        <f t="shared" si="17"/>
        <v>109.12980573039681</v>
      </c>
      <c r="AA123">
        <f t="shared" si="18"/>
        <v>5507.563035601666</v>
      </c>
      <c r="AB123" s="4">
        <f t="shared" si="19"/>
        <v>1748932.7242058231</v>
      </c>
      <c r="AD123">
        <v>7200</v>
      </c>
      <c r="AE123" s="3">
        <f t="shared" si="13"/>
        <v>1049.039568745648</v>
      </c>
      <c r="AF123">
        <f t="shared" si="14"/>
        <v>26.70116752518433</v>
      </c>
      <c r="AG123">
        <f t="shared" si="15"/>
        <v>28010.581265624674</v>
      </c>
      <c r="AH123" s="4">
        <f t="shared" si="16"/>
        <v>3238276.0555873197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800"/>
  <sheetViews>
    <sheetView workbookViewId="0" topLeftCell="A1">
      <selection activeCell="C15" sqref="C15"/>
    </sheetView>
  </sheetViews>
  <sheetFormatPr defaultColWidth="9.140625" defaultRowHeight="12.75"/>
  <cols>
    <col min="1" max="1" width="5.140625" style="0" customWidth="1"/>
    <col min="2" max="2" width="26.00390625" style="0" customWidth="1"/>
    <col min="3" max="3" width="5.7109375" style="0" customWidth="1"/>
    <col min="4" max="4" width="7.7109375" style="4" customWidth="1"/>
    <col min="6" max="6" width="9.140625" style="15" customWidth="1"/>
    <col min="7" max="7" width="4.140625" style="15" customWidth="1"/>
    <col min="8" max="8" width="9.140625" style="4" customWidth="1"/>
    <col min="9" max="9" width="10.7109375" style="0" bestFit="1" customWidth="1"/>
    <col min="10" max="10" width="10.7109375" style="9" customWidth="1"/>
    <col min="12" max="12" width="12.28125" style="4" customWidth="1"/>
    <col min="19" max="19" width="12.28125" style="4" customWidth="1"/>
    <col min="27" max="27" width="6.00390625" style="0" bestFit="1" customWidth="1"/>
    <col min="28" max="28" width="6.57421875" style="0" bestFit="1" customWidth="1"/>
    <col min="29" max="29" width="8.00390625" style="0" bestFit="1" customWidth="1"/>
    <col min="30" max="30" width="7.00390625" style="0" bestFit="1" customWidth="1"/>
    <col min="31" max="31" width="6.00390625" style="0" bestFit="1" customWidth="1"/>
    <col min="32" max="32" width="8.00390625" style="0" bestFit="1" customWidth="1"/>
    <col min="33" max="33" width="9.00390625" style="0" bestFit="1" customWidth="1"/>
    <col min="34" max="34" width="9.00390625" style="16" bestFit="1" customWidth="1"/>
    <col min="35" max="35" width="6.57421875" style="0" bestFit="1" customWidth="1"/>
    <col min="36" max="36" width="6.00390625" style="0" bestFit="1" customWidth="1"/>
    <col min="37" max="37" width="8.00390625" style="0" bestFit="1" customWidth="1"/>
    <col min="38" max="38" width="8.421875" style="0" bestFit="1" customWidth="1"/>
    <col min="39" max="39" width="8.28125" style="0" bestFit="1" customWidth="1"/>
    <col min="40" max="40" width="6.57421875" style="0" bestFit="1" customWidth="1"/>
  </cols>
  <sheetData>
    <row r="1" spans="1:40" ht="15.75">
      <c r="A1" s="23" t="s">
        <v>55</v>
      </c>
      <c r="H1" s="4" t="s">
        <v>28</v>
      </c>
      <c r="I1" t="s">
        <v>29</v>
      </c>
      <c r="J1" s="9" t="s">
        <v>41</v>
      </c>
      <c r="K1" t="s">
        <v>42</v>
      </c>
      <c r="L1" s="4" t="s">
        <v>40</v>
      </c>
      <c r="M1" t="s">
        <v>33</v>
      </c>
      <c r="N1" t="s">
        <v>35</v>
      </c>
      <c r="O1" t="s">
        <v>34</v>
      </c>
      <c r="P1" t="s">
        <v>29</v>
      </c>
      <c r="Q1" t="s">
        <v>41</v>
      </c>
      <c r="R1" t="s">
        <v>42</v>
      </c>
      <c r="S1" s="4" t="s">
        <v>40</v>
      </c>
      <c r="V1" t="s">
        <v>54</v>
      </c>
      <c r="W1" t="s">
        <v>35</v>
      </c>
      <c r="AA1">
        <f>Blad1!A1</f>
        <v>0</v>
      </c>
      <c r="AB1">
        <f>Blad1!B1</f>
        <v>0</v>
      </c>
      <c r="AC1">
        <f>Blad1!C1</f>
        <v>0</v>
      </c>
      <c r="AD1">
        <f>Blad1!D1</f>
        <v>0</v>
      </c>
      <c r="AE1">
        <f>Blad1!E1</f>
        <v>0</v>
      </c>
      <c r="AF1">
        <f>Blad1!F1</f>
        <v>0</v>
      </c>
      <c r="AG1">
        <f>Blad1!G1</f>
        <v>0</v>
      </c>
      <c r="AH1" s="16">
        <f>Blad1!H1</f>
        <v>0</v>
      </c>
      <c r="AI1">
        <f>Blad1!I1</f>
        <v>0</v>
      </c>
      <c r="AJ1">
        <f>Blad1!J1</f>
        <v>0</v>
      </c>
      <c r="AK1">
        <f>Blad1!K1</f>
        <v>0</v>
      </c>
      <c r="AL1">
        <f>Blad1!L1</f>
        <v>0</v>
      </c>
      <c r="AM1">
        <f>Blad1!M1</f>
        <v>0</v>
      </c>
      <c r="AN1">
        <f>Blad1!N1</f>
        <v>0</v>
      </c>
    </row>
    <row r="2" spans="8:40" ht="12.75">
      <c r="H2" s="4" t="s">
        <v>37</v>
      </c>
      <c r="I2" t="s">
        <v>18</v>
      </c>
      <c r="J2" s="9" t="s">
        <v>43</v>
      </c>
      <c r="K2" t="s">
        <v>38</v>
      </c>
      <c r="L2" s="4" t="s">
        <v>39</v>
      </c>
      <c r="N2" t="s">
        <v>25</v>
      </c>
      <c r="O2" t="s">
        <v>36</v>
      </c>
      <c r="P2" t="s">
        <v>18</v>
      </c>
      <c r="Q2" t="s">
        <v>43</v>
      </c>
      <c r="R2" t="s">
        <v>38</v>
      </c>
      <c r="S2" s="4" t="s">
        <v>39</v>
      </c>
      <c r="W2" t="s">
        <v>25</v>
      </c>
      <c r="AA2">
        <f>Blad1!A2</f>
        <v>0</v>
      </c>
      <c r="AB2">
        <f>Blad1!B2</f>
        <v>0</v>
      </c>
      <c r="AC2">
        <f>Blad1!C2</f>
        <v>0</v>
      </c>
      <c r="AD2">
        <f>Blad1!D2</f>
        <v>0</v>
      </c>
      <c r="AE2">
        <f>Blad1!E2</f>
        <v>0</v>
      </c>
      <c r="AF2">
        <f>Blad1!F2</f>
        <v>0</v>
      </c>
      <c r="AG2">
        <f>Blad1!G2</f>
        <v>0</v>
      </c>
      <c r="AH2" s="16">
        <f>Blad1!H2</f>
        <v>0</v>
      </c>
      <c r="AI2">
        <f>Blad1!I2</f>
        <v>0</v>
      </c>
      <c r="AJ2">
        <f>Blad1!J2</f>
        <v>0</v>
      </c>
      <c r="AK2">
        <f>Blad1!K2</f>
        <v>0</v>
      </c>
      <c r="AL2">
        <f>Blad1!L2</f>
        <v>0</v>
      </c>
      <c r="AM2">
        <f>Blad1!M2</f>
        <v>0</v>
      </c>
      <c r="AN2">
        <f>Blad1!N2</f>
        <v>0</v>
      </c>
    </row>
    <row r="3" spans="1:40" ht="12.75">
      <c r="A3" s="24" t="s">
        <v>56</v>
      </c>
      <c r="G3" s="15">
        <f aca="true" t="shared" si="0" ref="G3:G66">IF(AND(AG3&gt;0,AG4=0),1,0)</f>
        <v>0</v>
      </c>
      <c r="H3" s="4">
        <f aca="true" t="shared" si="1" ref="H3:H34">IF(AE3&gt;0,$D$4*($D$5-AE3),$D$4*$D$5)</f>
        <v>88.4</v>
      </c>
      <c r="I3">
        <f aca="true" t="shared" si="2" ref="I3:I34">353/(AC3+273)*H3</f>
        <v>114.30476190476192</v>
      </c>
      <c r="J3" s="9">
        <f aca="true" t="shared" si="3" ref="J3:J34">0.187*(AC3+273)+664.95</f>
        <v>716.0010000000001</v>
      </c>
      <c r="K3">
        <f aca="true" t="shared" si="4" ref="K3:K34">I3*J3*(AC3-$AD$3)</f>
        <v>0</v>
      </c>
      <c r="L3" s="4">
        <f>K3</f>
        <v>0</v>
      </c>
      <c r="N3">
        <v>0</v>
      </c>
      <c r="O3" s="3">
        <f>20+345*LOG(8*N3/60+1)</f>
        <v>20</v>
      </c>
      <c r="P3">
        <f aca="true" t="shared" si="5" ref="P3:P34">353/(O3+273)*$D$4*$D$5</f>
        <v>106.50238907849828</v>
      </c>
      <c r="Q3" s="9">
        <f>0.187*(O3+273)+664.95</f>
        <v>719.741</v>
      </c>
      <c r="R3">
        <f aca="true" t="shared" si="6" ref="R3:R34">P3*Q3*(O3-$AD$3)</f>
        <v>1533082.7203549487</v>
      </c>
      <c r="S3" s="4">
        <f>R3</f>
        <v>1533082.7203549487</v>
      </c>
      <c r="T3" t="e">
        <f>IF(AND(VLOOKUP(1,G:L,6,FALSE)&lt;S3,SUM(T$1:T2)=0,O3&gt;0),N3/60,0)</f>
        <v>#N/A</v>
      </c>
      <c r="V3">
        <v>20</v>
      </c>
      <c r="W3">
        <v>0</v>
      </c>
      <c r="X3">
        <f aca="true" t="shared" si="7" ref="X3:X66">IF(V3=$D$10,W3,0)</f>
        <v>0</v>
      </c>
      <c r="AA3">
        <f>Blad1!A3</f>
        <v>0</v>
      </c>
      <c r="AB3">
        <f>Blad1!B3</f>
        <v>0</v>
      </c>
      <c r="AC3">
        <f>Blad1!C3</f>
        <v>0</v>
      </c>
      <c r="AD3" s="14">
        <f>Blad1!D3</f>
        <v>0</v>
      </c>
      <c r="AE3">
        <f>Blad1!E3</f>
        <v>0</v>
      </c>
      <c r="AF3">
        <f>Blad1!F3</f>
        <v>0</v>
      </c>
      <c r="AG3">
        <f>Blad1!G3</f>
        <v>0</v>
      </c>
      <c r="AH3" s="16">
        <f>Blad1!H3</f>
        <v>0</v>
      </c>
      <c r="AI3">
        <f>Blad1!I3</f>
        <v>0</v>
      </c>
      <c r="AJ3">
        <f>Blad1!J3</f>
        <v>0</v>
      </c>
      <c r="AK3">
        <f>Blad1!K3</f>
        <v>0</v>
      </c>
      <c r="AL3">
        <f>Blad1!L3</f>
        <v>0</v>
      </c>
      <c r="AM3">
        <f>Blad1!M3</f>
        <v>0</v>
      </c>
      <c r="AN3">
        <f>Blad1!N3</f>
        <v>0</v>
      </c>
    </row>
    <row r="4" spans="1:40" ht="14.25">
      <c r="A4" s="2" t="s">
        <v>75</v>
      </c>
      <c r="B4" s="15" t="s">
        <v>59</v>
      </c>
      <c r="C4" s="15" t="s">
        <v>61</v>
      </c>
      <c r="D4" s="27">
        <v>34</v>
      </c>
      <c r="E4" s="15" t="s">
        <v>58</v>
      </c>
      <c r="G4" s="15">
        <f t="shared" si="0"/>
        <v>0</v>
      </c>
      <c r="H4" s="4">
        <f t="shared" si="1"/>
        <v>88.4</v>
      </c>
      <c r="I4">
        <f t="shared" si="2"/>
        <v>114.30476190476192</v>
      </c>
      <c r="J4" s="9">
        <f t="shared" si="3"/>
        <v>716.0010000000001</v>
      </c>
      <c r="K4">
        <f t="shared" si="4"/>
        <v>0</v>
      </c>
      <c r="L4" s="4">
        <f>K4+L3</f>
        <v>0</v>
      </c>
      <c r="N4">
        <v>60</v>
      </c>
      <c r="O4" s="3">
        <f aca="true" t="shared" si="8" ref="O4:O67">20+345*LOG(8*N4/60+1)</f>
        <v>349.2136657565671</v>
      </c>
      <c r="P4">
        <f t="shared" si="5"/>
        <v>50.15190394774876</v>
      </c>
      <c r="Q4" s="9">
        <f aca="true" t="shared" si="9" ref="Q4:Q67">0.187*(O4+273)+664.95</f>
        <v>781.3039554964781</v>
      </c>
      <c r="R4">
        <f t="shared" si="6"/>
        <v>13683546.698153537</v>
      </c>
      <c r="S4" s="4">
        <f>R4+S3</f>
        <v>15216629.418508485</v>
      </c>
      <c r="T4" t="e">
        <f>IF(AND(VLOOKUP(1,G:L,6,FALSE)&lt;S4,SUM(T$1:T3)=0,O4&gt;0),N4/60,0)</f>
        <v>#N/A</v>
      </c>
      <c r="V4">
        <f aca="true" t="shared" si="10" ref="V4:V67">IF(AH4&gt;0,AC4,0)</f>
        <v>0</v>
      </c>
      <c r="W4">
        <v>60</v>
      </c>
      <c r="X4">
        <f t="shared" si="7"/>
        <v>60</v>
      </c>
      <c r="AA4">
        <f>Blad1!A4</f>
        <v>0</v>
      </c>
      <c r="AB4">
        <f>Blad1!B4</f>
        <v>0</v>
      </c>
      <c r="AC4">
        <f>Blad1!C4</f>
        <v>0</v>
      </c>
      <c r="AD4">
        <f>Blad1!D4</f>
        <v>0</v>
      </c>
      <c r="AE4">
        <f>Blad1!E4</f>
        <v>0</v>
      </c>
      <c r="AF4">
        <f>Blad1!F4</f>
        <v>0</v>
      </c>
      <c r="AG4">
        <f>Blad1!G4</f>
        <v>0</v>
      </c>
      <c r="AH4" s="16">
        <f>Blad1!H4</f>
        <v>0</v>
      </c>
      <c r="AI4">
        <f>Blad1!I4</f>
        <v>0</v>
      </c>
      <c r="AJ4">
        <f>Blad1!J4</f>
        <v>0</v>
      </c>
      <c r="AK4">
        <f>Blad1!K4</f>
        <v>0</v>
      </c>
      <c r="AL4">
        <f>Blad1!L4</f>
        <v>0</v>
      </c>
      <c r="AM4">
        <f>Blad1!M4</f>
        <v>0</v>
      </c>
      <c r="AN4">
        <f>Blad1!N4</f>
        <v>0</v>
      </c>
    </row>
    <row r="5" spans="1:40" ht="12.75">
      <c r="A5" s="2" t="s">
        <v>76</v>
      </c>
      <c r="B5" s="15" t="s">
        <v>60</v>
      </c>
      <c r="C5" s="15" t="s">
        <v>62</v>
      </c>
      <c r="D5" s="26">
        <v>2.6</v>
      </c>
      <c r="E5" s="15" t="s">
        <v>29</v>
      </c>
      <c r="G5" s="15">
        <f t="shared" si="0"/>
        <v>0</v>
      </c>
      <c r="H5" s="4">
        <f t="shared" si="1"/>
        <v>88.4</v>
      </c>
      <c r="I5">
        <f t="shared" si="2"/>
        <v>114.30476190476192</v>
      </c>
      <c r="J5" s="9">
        <f t="shared" si="3"/>
        <v>716.0010000000001</v>
      </c>
      <c r="K5">
        <f t="shared" si="4"/>
        <v>0</v>
      </c>
      <c r="L5" s="4">
        <f aca="true" t="shared" si="11" ref="L5:L68">K5+L4</f>
        <v>0</v>
      </c>
      <c r="N5">
        <v>120</v>
      </c>
      <c r="O5" s="3">
        <f t="shared" si="8"/>
        <v>444.50487787550446</v>
      </c>
      <c r="P5">
        <f t="shared" si="5"/>
        <v>43.491272271760735</v>
      </c>
      <c r="Q5" s="9">
        <f t="shared" si="9"/>
        <v>799.1234121627194</v>
      </c>
      <c r="R5">
        <f t="shared" si="6"/>
        <v>15448719.8673098</v>
      </c>
      <c r="S5" s="4">
        <f aca="true" t="shared" si="12" ref="S5:S68">R5+S4</f>
        <v>30665349.285818286</v>
      </c>
      <c r="T5" t="e">
        <f>IF(AND(VLOOKUP(1,G:L,6,FALSE)&lt;S5,SUM(T$1:T4)=0,O5&gt;0),N5/60,0)</f>
        <v>#N/A</v>
      </c>
      <c r="V5">
        <f t="shared" si="10"/>
        <v>0</v>
      </c>
      <c r="W5">
        <v>120</v>
      </c>
      <c r="X5">
        <f t="shared" si="7"/>
        <v>120</v>
      </c>
      <c r="AA5">
        <f>Blad1!A5</f>
        <v>0</v>
      </c>
      <c r="AB5">
        <f>Blad1!B5</f>
        <v>0</v>
      </c>
      <c r="AC5">
        <f>Blad1!C5</f>
        <v>0</v>
      </c>
      <c r="AD5">
        <f>Blad1!D5</f>
        <v>0</v>
      </c>
      <c r="AE5">
        <f>Blad1!E5</f>
        <v>0</v>
      </c>
      <c r="AF5">
        <f>Blad1!F5</f>
        <v>0</v>
      </c>
      <c r="AG5">
        <f>Blad1!G5</f>
        <v>0</v>
      </c>
      <c r="AH5" s="16">
        <f>Blad1!H5</f>
        <v>0</v>
      </c>
      <c r="AI5">
        <f>Blad1!I5</f>
        <v>0</v>
      </c>
      <c r="AJ5">
        <f>Blad1!J5</f>
        <v>0</v>
      </c>
      <c r="AK5">
        <f>Blad1!K5</f>
        <v>0</v>
      </c>
      <c r="AL5">
        <f>Blad1!L5</f>
        <v>0</v>
      </c>
      <c r="AM5">
        <f>Blad1!M5</f>
        <v>0</v>
      </c>
      <c r="AN5">
        <f>Blad1!N5</f>
        <v>0</v>
      </c>
    </row>
    <row r="6" spans="1:40" ht="12.75">
      <c r="A6" s="2"/>
      <c r="G6" s="15">
        <f t="shared" si="0"/>
        <v>0</v>
      </c>
      <c r="H6" s="4">
        <f t="shared" si="1"/>
        <v>88.4</v>
      </c>
      <c r="I6">
        <f t="shared" si="2"/>
        <v>114.30476190476192</v>
      </c>
      <c r="J6" s="9">
        <f t="shared" si="3"/>
        <v>716.0010000000001</v>
      </c>
      <c r="K6">
        <f t="shared" si="4"/>
        <v>0</v>
      </c>
      <c r="L6" s="4">
        <f t="shared" si="11"/>
        <v>0</v>
      </c>
      <c r="N6">
        <v>180</v>
      </c>
      <c r="O6" s="3">
        <f t="shared" si="8"/>
        <v>502.289302991853</v>
      </c>
      <c r="P6">
        <f t="shared" si="5"/>
        <v>40.24974919630474</v>
      </c>
      <c r="Q6" s="9">
        <f t="shared" si="9"/>
        <v>809.9290996594766</v>
      </c>
      <c r="R6">
        <f t="shared" si="6"/>
        <v>16374351.56672728</v>
      </c>
      <c r="S6" s="4">
        <f t="shared" si="12"/>
        <v>47039700.85254557</v>
      </c>
      <c r="T6" t="e">
        <f>IF(AND(VLOOKUP(1,G:L,6,FALSE)&lt;S6,SUM(T$1:T5)=0,O6&gt;0),N6/60,0)</f>
        <v>#N/A</v>
      </c>
      <c r="V6">
        <f t="shared" si="10"/>
        <v>0</v>
      </c>
      <c r="W6">
        <v>180</v>
      </c>
      <c r="X6">
        <f t="shared" si="7"/>
        <v>180</v>
      </c>
      <c r="AA6">
        <f>Blad1!A6</f>
        <v>0</v>
      </c>
      <c r="AB6">
        <f>Blad1!B6</f>
        <v>0</v>
      </c>
      <c r="AC6">
        <f>Blad1!C6</f>
        <v>0</v>
      </c>
      <c r="AD6">
        <f>Blad1!D6</f>
        <v>0</v>
      </c>
      <c r="AE6">
        <f>Blad1!E6</f>
        <v>0</v>
      </c>
      <c r="AF6">
        <f>Blad1!F6</f>
        <v>0</v>
      </c>
      <c r="AG6">
        <f>Blad1!G6</f>
        <v>0</v>
      </c>
      <c r="AH6" s="16">
        <f>Blad1!H6</f>
        <v>0</v>
      </c>
      <c r="AI6">
        <f>Blad1!I6</f>
        <v>0</v>
      </c>
      <c r="AJ6">
        <f>Blad1!J6</f>
        <v>0</v>
      </c>
      <c r="AK6">
        <f>Blad1!K6</f>
        <v>0</v>
      </c>
      <c r="AL6">
        <f>Blad1!L6</f>
        <v>0</v>
      </c>
      <c r="AM6">
        <f>Blad1!M6</f>
        <v>0</v>
      </c>
      <c r="AN6">
        <f>Blad1!N6</f>
        <v>0</v>
      </c>
    </row>
    <row r="7" spans="1:40" ht="12.75">
      <c r="A7" s="6" t="s">
        <v>57</v>
      </c>
      <c r="G7" s="15">
        <f t="shared" si="0"/>
        <v>0</v>
      </c>
      <c r="H7" s="4">
        <f t="shared" si="1"/>
        <v>88.4</v>
      </c>
      <c r="I7">
        <f t="shared" si="2"/>
        <v>114.30476190476192</v>
      </c>
      <c r="J7" s="9">
        <f t="shared" si="3"/>
        <v>716.0010000000001</v>
      </c>
      <c r="K7">
        <f t="shared" si="4"/>
        <v>0</v>
      </c>
      <c r="L7" s="4">
        <f t="shared" si="11"/>
        <v>0</v>
      </c>
      <c r="N7">
        <v>240</v>
      </c>
      <c r="O7" s="3">
        <f t="shared" si="8"/>
        <v>543.8873092578712</v>
      </c>
      <c r="P7">
        <f t="shared" si="5"/>
        <v>38.20012827515881</v>
      </c>
      <c r="Q7" s="9">
        <f t="shared" si="9"/>
        <v>817.7079268312219</v>
      </c>
      <c r="R7">
        <f t="shared" si="6"/>
        <v>16989161.8771909</v>
      </c>
      <c r="S7" s="4">
        <f t="shared" si="12"/>
        <v>64028862.72973646</v>
      </c>
      <c r="T7" t="e">
        <f>IF(AND(VLOOKUP(1,G:L,6,FALSE)&lt;S7,SUM(T$1:T6)=0,O7&gt;0),N7/60,0)</f>
        <v>#N/A</v>
      </c>
      <c r="V7">
        <f t="shared" si="10"/>
        <v>0</v>
      </c>
      <c r="W7">
        <v>240</v>
      </c>
      <c r="X7">
        <f t="shared" si="7"/>
        <v>240</v>
      </c>
      <c r="AA7">
        <f>Blad1!A7</f>
        <v>0</v>
      </c>
      <c r="AB7">
        <f>Blad1!B7</f>
        <v>0</v>
      </c>
      <c r="AC7">
        <f>Blad1!C7</f>
        <v>0</v>
      </c>
      <c r="AD7">
        <f>Blad1!D7</f>
        <v>0</v>
      </c>
      <c r="AE7">
        <f>Blad1!E7</f>
        <v>0</v>
      </c>
      <c r="AF7">
        <f>Blad1!F7</f>
        <v>0</v>
      </c>
      <c r="AG7">
        <f>Blad1!G7</f>
        <v>0</v>
      </c>
      <c r="AH7" s="16">
        <f>Blad1!H7</f>
        <v>0</v>
      </c>
      <c r="AI7">
        <f>Blad1!I7</f>
        <v>0</v>
      </c>
      <c r="AJ7">
        <f>Blad1!J7</f>
        <v>0</v>
      </c>
      <c r="AK7">
        <f>Blad1!K7</f>
        <v>0</v>
      </c>
      <c r="AL7">
        <f>Blad1!L7</f>
        <v>0</v>
      </c>
      <c r="AM7">
        <f>Blad1!M7</f>
        <v>0</v>
      </c>
      <c r="AN7">
        <f>Blad1!N7</f>
        <v>0</v>
      </c>
    </row>
    <row r="8" spans="1:40" ht="15.75">
      <c r="A8" s="2" t="s">
        <v>75</v>
      </c>
      <c r="B8" s="13" t="s">
        <v>64</v>
      </c>
      <c r="C8" s="13" t="s">
        <v>65</v>
      </c>
      <c r="D8" s="7" t="e">
        <f>SUM(T:T)</f>
        <v>#N/A</v>
      </c>
      <c r="E8" s="15" t="s">
        <v>63</v>
      </c>
      <c r="G8" s="15">
        <f t="shared" si="0"/>
        <v>0</v>
      </c>
      <c r="H8" s="4">
        <f t="shared" si="1"/>
        <v>88.4</v>
      </c>
      <c r="I8">
        <f t="shared" si="2"/>
        <v>114.30476190476192</v>
      </c>
      <c r="J8" s="9">
        <f t="shared" si="3"/>
        <v>716.0010000000001</v>
      </c>
      <c r="K8">
        <f t="shared" si="4"/>
        <v>0</v>
      </c>
      <c r="L8" s="4">
        <f t="shared" si="11"/>
        <v>0</v>
      </c>
      <c r="N8">
        <v>300</v>
      </c>
      <c r="O8" s="3">
        <f t="shared" si="8"/>
        <v>576.4104305683087</v>
      </c>
      <c r="P8">
        <f t="shared" si="5"/>
        <v>36.73748152482867</v>
      </c>
      <c r="Q8" s="9">
        <f t="shared" si="9"/>
        <v>823.7897505162738</v>
      </c>
      <c r="R8">
        <f t="shared" si="6"/>
        <v>17444462.64080822</v>
      </c>
      <c r="S8" s="4">
        <f t="shared" si="12"/>
        <v>81473325.37054469</v>
      </c>
      <c r="T8" t="e">
        <f>IF(AND(VLOOKUP(1,G:L,6,FALSE)&lt;S8,SUM(T$1:T7)=0,O8&gt;0),N8/60,0)</f>
        <v>#N/A</v>
      </c>
      <c r="V8">
        <f t="shared" si="10"/>
        <v>0</v>
      </c>
      <c r="W8">
        <v>300</v>
      </c>
      <c r="X8">
        <f t="shared" si="7"/>
        <v>300</v>
      </c>
      <c r="AA8">
        <f>Blad1!A8</f>
        <v>0</v>
      </c>
      <c r="AB8">
        <f>Blad1!B8</f>
        <v>0</v>
      </c>
      <c r="AC8">
        <f>Blad1!C8</f>
        <v>0</v>
      </c>
      <c r="AD8">
        <f>Blad1!D8</f>
        <v>0</v>
      </c>
      <c r="AE8">
        <f>Blad1!E8</f>
        <v>0</v>
      </c>
      <c r="AF8">
        <f>Blad1!F8</f>
        <v>0</v>
      </c>
      <c r="AG8">
        <f>Blad1!G8</f>
        <v>0</v>
      </c>
      <c r="AH8" s="16">
        <f>Blad1!H8</f>
        <v>0</v>
      </c>
      <c r="AI8">
        <f>Blad1!I8</f>
        <v>0</v>
      </c>
      <c r="AJ8">
        <f>Blad1!J8</f>
        <v>0</v>
      </c>
      <c r="AK8">
        <f>Blad1!K8</f>
        <v>0</v>
      </c>
      <c r="AL8">
        <f>Blad1!L8</f>
        <v>0</v>
      </c>
      <c r="AM8">
        <f>Blad1!M8</f>
        <v>0</v>
      </c>
      <c r="AN8">
        <f>Blad1!N8</f>
        <v>0</v>
      </c>
    </row>
    <row r="9" spans="1:40" ht="12.75">
      <c r="A9" s="2"/>
      <c r="G9" s="15">
        <f t="shared" si="0"/>
        <v>0</v>
      </c>
      <c r="H9" s="4">
        <f t="shared" si="1"/>
        <v>88.4</v>
      </c>
      <c r="I9">
        <f t="shared" si="2"/>
        <v>114.30476190476192</v>
      </c>
      <c r="J9" s="9">
        <f t="shared" si="3"/>
        <v>716.0010000000001</v>
      </c>
      <c r="K9">
        <f t="shared" si="4"/>
        <v>0</v>
      </c>
      <c r="L9" s="4">
        <f t="shared" si="11"/>
        <v>0</v>
      </c>
      <c r="N9">
        <v>360</v>
      </c>
      <c r="O9" s="3">
        <f t="shared" si="8"/>
        <v>603.1176476098371</v>
      </c>
      <c r="P9">
        <f t="shared" si="5"/>
        <v>35.61759095383119</v>
      </c>
      <c r="Q9" s="9">
        <f t="shared" si="9"/>
        <v>828.7840001030396</v>
      </c>
      <c r="R9">
        <f t="shared" si="6"/>
        <v>17803604.445218604</v>
      </c>
      <c r="S9" s="4">
        <f t="shared" si="12"/>
        <v>99276929.8157633</v>
      </c>
      <c r="T9" t="e">
        <f>IF(AND(VLOOKUP(1,G:L,6,FALSE)&lt;S9,SUM(T$1:T8)=0,O9&gt;0),N9/60,0)</f>
        <v>#N/A</v>
      </c>
      <c r="V9">
        <f t="shared" si="10"/>
        <v>0</v>
      </c>
      <c r="W9">
        <v>360</v>
      </c>
      <c r="X9">
        <f t="shared" si="7"/>
        <v>360</v>
      </c>
      <c r="AA9">
        <f>Blad1!A9</f>
        <v>0</v>
      </c>
      <c r="AB9">
        <f>Blad1!B9</f>
        <v>0</v>
      </c>
      <c r="AC9">
        <f>Blad1!C9</f>
        <v>0</v>
      </c>
      <c r="AD9">
        <f>Blad1!D9</f>
        <v>0</v>
      </c>
      <c r="AE9">
        <f>Blad1!E9</f>
        <v>0</v>
      </c>
      <c r="AF9">
        <f>Blad1!F9</f>
        <v>0</v>
      </c>
      <c r="AG9">
        <f>Blad1!G9</f>
        <v>0</v>
      </c>
      <c r="AH9" s="16">
        <f>Blad1!H9</f>
        <v>0</v>
      </c>
      <c r="AI9">
        <f>Blad1!I9</f>
        <v>0</v>
      </c>
      <c r="AJ9">
        <f>Blad1!J9</f>
        <v>0</v>
      </c>
      <c r="AK9">
        <f>Blad1!K9</f>
        <v>0</v>
      </c>
      <c r="AL9">
        <f>Blad1!L9</f>
        <v>0</v>
      </c>
      <c r="AM9">
        <f>Blad1!M9</f>
        <v>0</v>
      </c>
      <c r="AN9">
        <f>Blad1!N9</f>
        <v>0</v>
      </c>
    </row>
    <row r="10" spans="1:40" ht="15.75">
      <c r="A10" s="2" t="s">
        <v>76</v>
      </c>
      <c r="B10" s="13" t="s">
        <v>66</v>
      </c>
      <c r="C10" s="13" t="s">
        <v>67</v>
      </c>
      <c r="D10" s="18">
        <f>MAX(AC:AC)</f>
        <v>0</v>
      </c>
      <c r="E10" s="15" t="s">
        <v>68</v>
      </c>
      <c r="G10" s="15">
        <f t="shared" si="0"/>
        <v>0</v>
      </c>
      <c r="H10" s="4">
        <f t="shared" si="1"/>
        <v>88.4</v>
      </c>
      <c r="I10">
        <f t="shared" si="2"/>
        <v>114.30476190476192</v>
      </c>
      <c r="J10" s="9">
        <f t="shared" si="3"/>
        <v>716.0010000000001</v>
      </c>
      <c r="K10">
        <f t="shared" si="4"/>
        <v>0</v>
      </c>
      <c r="L10" s="4">
        <f t="shared" si="11"/>
        <v>0</v>
      </c>
      <c r="N10">
        <v>420</v>
      </c>
      <c r="O10" s="3">
        <f t="shared" si="8"/>
        <v>625.7768252070096</v>
      </c>
      <c r="P10">
        <f t="shared" si="5"/>
        <v>34.71963130870971</v>
      </c>
      <c r="Q10" s="9">
        <f t="shared" si="9"/>
        <v>833.0212663137108</v>
      </c>
      <c r="R10">
        <f t="shared" si="6"/>
        <v>18098837.01140027</v>
      </c>
      <c r="S10" s="4">
        <f t="shared" si="12"/>
        <v>117375766.82716356</v>
      </c>
      <c r="T10" t="e">
        <f>IF(AND(VLOOKUP(1,G:L,6,FALSE)&lt;S10,SUM(T$1:T9)=0,O10&gt;0),N10/60,0)</f>
        <v>#N/A</v>
      </c>
      <c r="V10">
        <f t="shared" si="10"/>
        <v>0</v>
      </c>
      <c r="W10">
        <v>420</v>
      </c>
      <c r="X10">
        <f t="shared" si="7"/>
        <v>420</v>
      </c>
      <c r="AA10">
        <f>Blad1!A10</f>
        <v>0</v>
      </c>
      <c r="AB10">
        <f>Blad1!B10</f>
        <v>0</v>
      </c>
      <c r="AC10">
        <f>Blad1!C10</f>
        <v>0</v>
      </c>
      <c r="AD10">
        <f>Blad1!D10</f>
        <v>0</v>
      </c>
      <c r="AE10">
        <f>Blad1!E10</f>
        <v>0</v>
      </c>
      <c r="AF10">
        <f>Blad1!F10</f>
        <v>0</v>
      </c>
      <c r="AG10">
        <f>Blad1!G10</f>
        <v>0</v>
      </c>
      <c r="AH10" s="16">
        <f>Blad1!H10</f>
        <v>0</v>
      </c>
      <c r="AI10">
        <f>Blad1!I10</f>
        <v>0</v>
      </c>
      <c r="AJ10">
        <f>Blad1!J10</f>
        <v>0</v>
      </c>
      <c r="AK10">
        <f>Blad1!K10</f>
        <v>0</v>
      </c>
      <c r="AL10">
        <f>Blad1!L10</f>
        <v>0</v>
      </c>
      <c r="AM10">
        <f>Blad1!M10</f>
        <v>0</v>
      </c>
      <c r="AN10">
        <f>Blad1!N10</f>
        <v>0</v>
      </c>
    </row>
    <row r="11" spans="1:40" ht="15.75">
      <c r="A11" s="2" t="s">
        <v>77</v>
      </c>
      <c r="B11" s="13" t="s">
        <v>69</v>
      </c>
      <c r="C11" s="13" t="s">
        <v>70</v>
      </c>
      <c r="D11" s="7">
        <f>SUM(X:X)/60</f>
        <v>16290</v>
      </c>
      <c r="E11" s="15" t="s">
        <v>63</v>
      </c>
      <c r="G11" s="15">
        <f t="shared" si="0"/>
        <v>0</v>
      </c>
      <c r="H11" s="4">
        <f t="shared" si="1"/>
        <v>88.4</v>
      </c>
      <c r="I11">
        <f t="shared" si="2"/>
        <v>114.30476190476192</v>
      </c>
      <c r="J11" s="9">
        <f t="shared" si="3"/>
        <v>716.0010000000001</v>
      </c>
      <c r="K11">
        <f t="shared" si="4"/>
        <v>0</v>
      </c>
      <c r="L11" s="4">
        <f t="shared" si="11"/>
        <v>0</v>
      </c>
      <c r="N11">
        <v>480</v>
      </c>
      <c r="O11" s="3">
        <f t="shared" si="8"/>
        <v>645.4551080417851</v>
      </c>
      <c r="P11">
        <f t="shared" si="5"/>
        <v>33.97574876199645</v>
      </c>
      <c r="Q11" s="9">
        <f t="shared" si="9"/>
        <v>836.7011052038139</v>
      </c>
      <c r="R11">
        <f t="shared" si="6"/>
        <v>18348705.122880008</v>
      </c>
      <c r="S11" s="4">
        <f t="shared" si="12"/>
        <v>135724471.95004356</v>
      </c>
      <c r="T11" t="e">
        <f>IF(AND(VLOOKUP(1,G:L,6,FALSE)&lt;S11,SUM(T$1:T10)=0,O11&gt;0),N11/60,0)</f>
        <v>#N/A</v>
      </c>
      <c r="V11">
        <f t="shared" si="10"/>
        <v>0</v>
      </c>
      <c r="W11">
        <v>480</v>
      </c>
      <c r="X11">
        <f t="shared" si="7"/>
        <v>480</v>
      </c>
      <c r="AA11">
        <f>Blad1!A11</f>
        <v>0</v>
      </c>
      <c r="AB11">
        <f>Blad1!B11</f>
        <v>0</v>
      </c>
      <c r="AC11">
        <f>Blad1!C11</f>
        <v>0</v>
      </c>
      <c r="AD11">
        <f>Blad1!D11</f>
        <v>0</v>
      </c>
      <c r="AE11">
        <f>Blad1!E11</f>
        <v>0</v>
      </c>
      <c r="AF11">
        <f>Blad1!F11</f>
        <v>0</v>
      </c>
      <c r="AG11">
        <f>Blad1!G11</f>
        <v>0</v>
      </c>
      <c r="AH11" s="16">
        <f>Blad1!H11</f>
        <v>0</v>
      </c>
      <c r="AI11">
        <f>Blad1!I11</f>
        <v>0</v>
      </c>
      <c r="AJ11">
        <f>Blad1!J11</f>
        <v>0</v>
      </c>
      <c r="AK11">
        <f>Blad1!K11</f>
        <v>0</v>
      </c>
      <c r="AL11">
        <f>Blad1!L11</f>
        <v>0</v>
      </c>
      <c r="AM11">
        <f>Blad1!M11</f>
        <v>0</v>
      </c>
      <c r="AN11">
        <f>Blad1!N11</f>
        <v>0</v>
      </c>
    </row>
    <row r="12" spans="1:40" ht="12.75">
      <c r="A12" s="2"/>
      <c r="B12" s="13"/>
      <c r="C12" s="13"/>
      <c r="D12" s="18"/>
      <c r="E12" s="19"/>
      <c r="F12" s="19"/>
      <c r="G12" s="15">
        <f t="shared" si="0"/>
        <v>0</v>
      </c>
      <c r="H12" s="4">
        <f t="shared" si="1"/>
        <v>88.4</v>
      </c>
      <c r="I12">
        <f t="shared" si="2"/>
        <v>114.30476190476192</v>
      </c>
      <c r="J12" s="9">
        <f t="shared" si="3"/>
        <v>716.0010000000001</v>
      </c>
      <c r="K12">
        <f t="shared" si="4"/>
        <v>0</v>
      </c>
      <c r="L12" s="4">
        <f t="shared" si="11"/>
        <v>0</v>
      </c>
      <c r="N12">
        <v>540</v>
      </c>
      <c r="O12" s="3">
        <f t="shared" si="8"/>
        <v>662.8463867415572</v>
      </c>
      <c r="P12">
        <f t="shared" si="5"/>
        <v>33.3443612563924</v>
      </c>
      <c r="Q12" s="9">
        <f t="shared" si="9"/>
        <v>839.9532743206712</v>
      </c>
      <c r="R12">
        <f t="shared" si="6"/>
        <v>18564806.336870804</v>
      </c>
      <c r="S12" s="4">
        <f t="shared" si="12"/>
        <v>154289278.28691435</v>
      </c>
      <c r="T12" t="e">
        <f>IF(AND(VLOOKUP(1,G:L,6,FALSE)&lt;S12,SUM(T$1:T11)=0,O12&gt;0),N12/60,0)</f>
        <v>#N/A</v>
      </c>
      <c r="V12">
        <f t="shared" si="10"/>
        <v>0</v>
      </c>
      <c r="W12">
        <v>540</v>
      </c>
      <c r="X12">
        <f t="shared" si="7"/>
        <v>540</v>
      </c>
      <c r="AA12">
        <f>Blad1!A12</f>
        <v>0</v>
      </c>
      <c r="AB12">
        <f>Blad1!B12</f>
        <v>0</v>
      </c>
      <c r="AC12">
        <f>Blad1!C12</f>
        <v>0</v>
      </c>
      <c r="AD12">
        <f>Blad1!D12</f>
        <v>0</v>
      </c>
      <c r="AE12">
        <f>Blad1!E12</f>
        <v>0</v>
      </c>
      <c r="AF12">
        <f>Blad1!F12</f>
        <v>0</v>
      </c>
      <c r="AG12">
        <f>Blad1!G12</f>
        <v>0</v>
      </c>
      <c r="AH12" s="16">
        <f>Blad1!H12</f>
        <v>0</v>
      </c>
      <c r="AI12">
        <f>Blad1!I12</f>
        <v>0</v>
      </c>
      <c r="AJ12">
        <f>Blad1!J12</f>
        <v>0</v>
      </c>
      <c r="AK12">
        <f>Blad1!K12</f>
        <v>0</v>
      </c>
      <c r="AL12">
        <f>Blad1!L12</f>
        <v>0</v>
      </c>
      <c r="AM12">
        <f>Blad1!M12</f>
        <v>0</v>
      </c>
      <c r="AN12">
        <f>Blad1!N12</f>
        <v>0</v>
      </c>
    </row>
    <row r="13" spans="1:40" ht="15.75">
      <c r="A13" s="2" t="s">
        <v>78</v>
      </c>
      <c r="B13" s="13" t="s">
        <v>71</v>
      </c>
      <c r="C13" s="13" t="s">
        <v>72</v>
      </c>
      <c r="D13" s="18" t="e">
        <f>SUM(V:V)/(D15+1)</f>
        <v>#N/A</v>
      </c>
      <c r="E13" s="15" t="s">
        <v>68</v>
      </c>
      <c r="F13" s="20"/>
      <c r="G13" s="15">
        <f t="shared" si="0"/>
        <v>0</v>
      </c>
      <c r="H13" s="4">
        <f t="shared" si="1"/>
        <v>88.4</v>
      </c>
      <c r="I13">
        <f t="shared" si="2"/>
        <v>114.30476190476192</v>
      </c>
      <c r="J13" s="9">
        <f t="shared" si="3"/>
        <v>716.0010000000001</v>
      </c>
      <c r="K13">
        <f t="shared" si="4"/>
        <v>0</v>
      </c>
      <c r="L13" s="4">
        <f t="shared" si="11"/>
        <v>0</v>
      </c>
      <c r="N13">
        <v>600</v>
      </c>
      <c r="O13" s="3">
        <f t="shared" si="8"/>
        <v>678.4273315131342</v>
      </c>
      <c r="P13">
        <f t="shared" si="5"/>
        <v>32.79830100147719</v>
      </c>
      <c r="Q13" s="9">
        <f t="shared" si="9"/>
        <v>842.8669109929562</v>
      </c>
      <c r="R13">
        <f t="shared" si="6"/>
        <v>18754854.00721289</v>
      </c>
      <c r="S13" s="4">
        <f t="shared" si="12"/>
        <v>173044132.29412723</v>
      </c>
      <c r="T13" t="e">
        <f>IF(AND(VLOOKUP(1,G:L,6,FALSE)&lt;S13,SUM(T$1:T12)=0,O13&gt;0),N13/60,0)</f>
        <v>#N/A</v>
      </c>
      <c r="V13">
        <f t="shared" si="10"/>
        <v>0</v>
      </c>
      <c r="W13">
        <v>600</v>
      </c>
      <c r="X13">
        <f t="shared" si="7"/>
        <v>600</v>
      </c>
      <c r="AA13">
        <f>Blad1!A13</f>
        <v>0</v>
      </c>
      <c r="AB13">
        <f>Blad1!B13</f>
        <v>0</v>
      </c>
      <c r="AC13">
        <f>Blad1!C13</f>
        <v>0</v>
      </c>
      <c r="AD13">
        <f>Blad1!D13</f>
        <v>0</v>
      </c>
      <c r="AE13">
        <f>Blad1!E13</f>
        <v>0</v>
      </c>
      <c r="AF13">
        <f>Blad1!F13</f>
        <v>0</v>
      </c>
      <c r="AG13">
        <f>Blad1!G13</f>
        <v>0</v>
      </c>
      <c r="AH13" s="16">
        <f>Blad1!H13</f>
        <v>0</v>
      </c>
      <c r="AI13">
        <f>Blad1!I13</f>
        <v>0</v>
      </c>
      <c r="AJ13">
        <f>Blad1!J13</f>
        <v>0</v>
      </c>
      <c r="AK13">
        <f>Blad1!K13</f>
        <v>0</v>
      </c>
      <c r="AL13">
        <f>Blad1!L13</f>
        <v>0</v>
      </c>
      <c r="AM13">
        <f>Blad1!M13</f>
        <v>0</v>
      </c>
      <c r="AN13">
        <f>Blad1!N13</f>
        <v>0</v>
      </c>
    </row>
    <row r="14" spans="1:40" ht="12.75">
      <c r="A14" s="2"/>
      <c r="B14" s="13"/>
      <c r="C14" s="13"/>
      <c r="D14" s="7"/>
      <c r="E14" s="19"/>
      <c r="F14" s="19"/>
      <c r="G14" s="15">
        <f t="shared" si="0"/>
        <v>0</v>
      </c>
      <c r="H14" s="4">
        <f t="shared" si="1"/>
        <v>88.4</v>
      </c>
      <c r="I14">
        <f t="shared" si="2"/>
        <v>114.30476190476192</v>
      </c>
      <c r="J14" s="9">
        <f t="shared" si="3"/>
        <v>716.0010000000001</v>
      </c>
      <c r="K14">
        <f t="shared" si="4"/>
        <v>0</v>
      </c>
      <c r="L14" s="4">
        <f t="shared" si="11"/>
        <v>0</v>
      </c>
      <c r="N14">
        <v>660</v>
      </c>
      <c r="O14" s="3">
        <f t="shared" si="8"/>
        <v>692.5395522924949</v>
      </c>
      <c r="P14">
        <f t="shared" si="5"/>
        <v>32.31892461153873</v>
      </c>
      <c r="Q14" s="9">
        <f t="shared" si="9"/>
        <v>845.5058962786966</v>
      </c>
      <c r="R14">
        <f t="shared" si="6"/>
        <v>18924225.914075136</v>
      </c>
      <c r="S14" s="4">
        <f t="shared" si="12"/>
        <v>191968358.20820236</v>
      </c>
      <c r="T14" t="e">
        <f>IF(AND(VLOOKUP(1,G:L,6,FALSE)&lt;S14,SUM(T$1:T13)=0,O14&gt;0),N14/60,0)</f>
        <v>#N/A</v>
      </c>
      <c r="V14">
        <f t="shared" si="10"/>
        <v>0</v>
      </c>
      <c r="W14">
        <v>660</v>
      </c>
      <c r="X14">
        <f t="shared" si="7"/>
        <v>660</v>
      </c>
      <c r="AA14">
        <f>Blad1!A14</f>
        <v>0</v>
      </c>
      <c r="AB14">
        <f>Blad1!B14</f>
        <v>0</v>
      </c>
      <c r="AC14">
        <f>Blad1!C14</f>
        <v>0</v>
      </c>
      <c r="AD14">
        <f>Blad1!D14</f>
        <v>0</v>
      </c>
      <c r="AE14">
        <f>Blad1!E14</f>
        <v>0</v>
      </c>
      <c r="AF14">
        <f>Blad1!F14</f>
        <v>0</v>
      </c>
      <c r="AG14">
        <f>Blad1!G14</f>
        <v>0</v>
      </c>
      <c r="AH14" s="16">
        <f>Blad1!H14</f>
        <v>0</v>
      </c>
      <c r="AI14">
        <f>Blad1!I14</f>
        <v>0</v>
      </c>
      <c r="AJ14">
        <f>Blad1!J14</f>
        <v>0</v>
      </c>
      <c r="AK14">
        <f>Blad1!K14</f>
        <v>0</v>
      </c>
      <c r="AL14">
        <f>Blad1!L14</f>
        <v>0</v>
      </c>
      <c r="AM14">
        <f>Blad1!M14</f>
        <v>0</v>
      </c>
      <c r="AN14">
        <f>Blad1!N14</f>
        <v>0</v>
      </c>
    </row>
    <row r="15" spans="1:40" ht="15.75">
      <c r="A15" s="2" t="s">
        <v>79</v>
      </c>
      <c r="B15" s="13" t="s">
        <v>73</v>
      </c>
      <c r="C15" s="13" t="s">
        <v>74</v>
      </c>
      <c r="D15" s="7" t="e">
        <f>VLOOKUP(1,G:N,8,FALSE)/60</f>
        <v>#N/A</v>
      </c>
      <c r="E15" s="13" t="s">
        <v>63</v>
      </c>
      <c r="F15" s="20"/>
      <c r="G15" s="15">
        <f t="shared" si="0"/>
        <v>0</v>
      </c>
      <c r="H15" s="4">
        <f t="shared" si="1"/>
        <v>88.4</v>
      </c>
      <c r="I15">
        <f t="shared" si="2"/>
        <v>114.30476190476192</v>
      </c>
      <c r="J15" s="9">
        <f t="shared" si="3"/>
        <v>716.0010000000001</v>
      </c>
      <c r="K15">
        <f t="shared" si="4"/>
        <v>0</v>
      </c>
      <c r="L15" s="4">
        <f t="shared" si="11"/>
        <v>0</v>
      </c>
      <c r="N15">
        <v>720</v>
      </c>
      <c r="O15" s="3">
        <f t="shared" si="8"/>
        <v>705.4362483218545</v>
      </c>
      <c r="P15">
        <f t="shared" si="5"/>
        <v>31.892931249757947</v>
      </c>
      <c r="Q15" s="9">
        <f t="shared" si="9"/>
        <v>847.9175784361869</v>
      </c>
      <c r="R15">
        <f t="shared" si="6"/>
        <v>19076814.088191148</v>
      </c>
      <c r="S15" s="4">
        <f t="shared" si="12"/>
        <v>211045172.2963935</v>
      </c>
      <c r="T15" t="e">
        <f>IF(AND(VLOOKUP(1,G:L,6,FALSE)&lt;S15,SUM(T$1:T14)=0,O15&gt;0),N15/60,0)</f>
        <v>#N/A</v>
      </c>
      <c r="V15">
        <f t="shared" si="10"/>
        <v>0</v>
      </c>
      <c r="W15">
        <v>720</v>
      </c>
      <c r="X15">
        <f t="shared" si="7"/>
        <v>720</v>
      </c>
      <c r="AA15">
        <f>Blad1!A15</f>
        <v>0</v>
      </c>
      <c r="AB15">
        <f>Blad1!B15</f>
        <v>0</v>
      </c>
      <c r="AC15">
        <f>Blad1!C15</f>
        <v>0</v>
      </c>
      <c r="AD15">
        <f>Blad1!D15</f>
        <v>0</v>
      </c>
      <c r="AE15">
        <f>Blad1!E15</f>
        <v>0</v>
      </c>
      <c r="AF15">
        <f>Blad1!F15</f>
        <v>0</v>
      </c>
      <c r="AG15">
        <f>Blad1!G15</f>
        <v>0</v>
      </c>
      <c r="AH15" s="16">
        <f>Blad1!H15</f>
        <v>0</v>
      </c>
      <c r="AI15">
        <f>Blad1!I15</f>
        <v>0</v>
      </c>
      <c r="AJ15">
        <f>Blad1!J15</f>
        <v>0</v>
      </c>
      <c r="AK15">
        <f>Blad1!K15</f>
        <v>0</v>
      </c>
      <c r="AL15">
        <f>Blad1!L15</f>
        <v>0</v>
      </c>
      <c r="AM15">
        <f>Blad1!M15</f>
        <v>0</v>
      </c>
      <c r="AN15">
        <f>Blad1!N15</f>
        <v>0</v>
      </c>
    </row>
    <row r="16" spans="2:40" ht="12.75">
      <c r="B16" s="13"/>
      <c r="C16" s="13"/>
      <c r="D16" s="7"/>
      <c r="E16" s="15"/>
      <c r="G16" s="15">
        <f t="shared" si="0"/>
        <v>0</v>
      </c>
      <c r="H16" s="4">
        <f t="shared" si="1"/>
        <v>88.4</v>
      </c>
      <c r="I16">
        <f t="shared" si="2"/>
        <v>114.30476190476192</v>
      </c>
      <c r="J16" s="9">
        <f t="shared" si="3"/>
        <v>716.0010000000001</v>
      </c>
      <c r="K16">
        <f t="shared" si="4"/>
        <v>0</v>
      </c>
      <c r="L16" s="4">
        <f t="shared" si="11"/>
        <v>0</v>
      </c>
      <c r="N16">
        <v>780</v>
      </c>
      <c r="O16" s="3">
        <f t="shared" si="8"/>
        <v>717.3103081791287</v>
      </c>
      <c r="P16">
        <f t="shared" si="5"/>
        <v>31.510527298636944</v>
      </c>
      <c r="Q16" s="9">
        <f t="shared" si="9"/>
        <v>850.1380276294972</v>
      </c>
      <c r="R16">
        <f t="shared" si="6"/>
        <v>19215521.954850566</v>
      </c>
      <c r="S16" s="4">
        <f t="shared" si="12"/>
        <v>230260694.25124407</v>
      </c>
      <c r="T16" t="e">
        <f>IF(AND(VLOOKUP(1,G:L,6,FALSE)&lt;S16,SUM(T$1:T15)=0,O16&gt;0),N16/60,0)</f>
        <v>#N/A</v>
      </c>
      <c r="V16">
        <f t="shared" si="10"/>
        <v>0</v>
      </c>
      <c r="W16">
        <v>780</v>
      </c>
      <c r="X16">
        <f t="shared" si="7"/>
        <v>780</v>
      </c>
      <c r="AA16">
        <f>Blad1!A16</f>
        <v>0</v>
      </c>
      <c r="AB16">
        <f>Blad1!B16</f>
        <v>0</v>
      </c>
      <c r="AC16">
        <f>Blad1!C16</f>
        <v>0</v>
      </c>
      <c r="AD16">
        <f>Blad1!D16</f>
        <v>0</v>
      </c>
      <c r="AE16">
        <f>Blad1!E16</f>
        <v>0</v>
      </c>
      <c r="AF16">
        <f>Blad1!F16</f>
        <v>0</v>
      </c>
      <c r="AG16">
        <f>Blad1!G16</f>
        <v>0</v>
      </c>
      <c r="AH16" s="16">
        <f>Blad1!H16</f>
        <v>0</v>
      </c>
      <c r="AI16">
        <f>Blad1!I16</f>
        <v>0</v>
      </c>
      <c r="AJ16">
        <f>Blad1!J16</f>
        <v>0</v>
      </c>
      <c r="AK16">
        <f>Blad1!K16</f>
        <v>0</v>
      </c>
      <c r="AL16">
        <f>Blad1!L16</f>
        <v>0</v>
      </c>
      <c r="AM16">
        <f>Blad1!M16</f>
        <v>0</v>
      </c>
      <c r="AN16">
        <f>Blad1!N16</f>
        <v>0</v>
      </c>
    </row>
    <row r="17" spans="2:40" ht="12.75">
      <c r="B17" s="11"/>
      <c r="C17" s="11"/>
      <c r="D17" s="18"/>
      <c r="E17" s="19"/>
      <c r="F17" s="19"/>
      <c r="G17" s="15">
        <f t="shared" si="0"/>
        <v>0</v>
      </c>
      <c r="H17" s="4">
        <f t="shared" si="1"/>
        <v>88.4</v>
      </c>
      <c r="I17">
        <f t="shared" si="2"/>
        <v>114.30476190476192</v>
      </c>
      <c r="J17" s="9">
        <f t="shared" si="3"/>
        <v>716.0010000000001</v>
      </c>
      <c r="K17">
        <f t="shared" si="4"/>
        <v>0</v>
      </c>
      <c r="L17" s="4">
        <f t="shared" si="11"/>
        <v>0</v>
      </c>
      <c r="N17">
        <v>840</v>
      </c>
      <c r="O17" s="3">
        <f t="shared" si="8"/>
        <v>728.3120630017797</v>
      </c>
      <c r="P17">
        <f t="shared" si="5"/>
        <v>31.164310461267792</v>
      </c>
      <c r="Q17" s="9">
        <f t="shared" si="9"/>
        <v>852.1953557813329</v>
      </c>
      <c r="R17">
        <f t="shared" si="6"/>
        <v>19342570.501174584</v>
      </c>
      <c r="S17" s="4">
        <f t="shared" si="12"/>
        <v>249603264.75241864</v>
      </c>
      <c r="T17" t="e">
        <f>IF(AND(VLOOKUP(1,G:L,6,FALSE)&lt;S17,SUM(T$1:T16)=0,O17&gt;0),N17/60,0)</f>
        <v>#N/A</v>
      </c>
      <c r="V17">
        <f t="shared" si="10"/>
        <v>0</v>
      </c>
      <c r="W17">
        <v>840</v>
      </c>
      <c r="X17">
        <f t="shared" si="7"/>
        <v>840</v>
      </c>
      <c r="AA17">
        <f>Blad1!A17</f>
        <v>0</v>
      </c>
      <c r="AB17">
        <f>Blad1!B17</f>
        <v>0</v>
      </c>
      <c r="AC17">
        <f>Blad1!C17</f>
        <v>0</v>
      </c>
      <c r="AD17">
        <f>Blad1!D17</f>
        <v>0</v>
      </c>
      <c r="AE17">
        <f>Blad1!E17</f>
        <v>0</v>
      </c>
      <c r="AF17">
        <f>Blad1!F17</f>
        <v>0</v>
      </c>
      <c r="AG17">
        <f>Blad1!G17</f>
        <v>0</v>
      </c>
      <c r="AH17" s="16">
        <f>Blad1!H17</f>
        <v>0</v>
      </c>
      <c r="AI17">
        <f>Blad1!I17</f>
        <v>0</v>
      </c>
      <c r="AJ17">
        <f>Blad1!J17</f>
        <v>0</v>
      </c>
      <c r="AK17">
        <f>Blad1!K17</f>
        <v>0</v>
      </c>
      <c r="AL17">
        <f>Blad1!L17</f>
        <v>0</v>
      </c>
      <c r="AM17">
        <f>Blad1!M17</f>
        <v>0</v>
      </c>
      <c r="AN17">
        <f>Blad1!N17</f>
        <v>0</v>
      </c>
    </row>
    <row r="18" spans="2:40" ht="12.75">
      <c r="B18" s="11"/>
      <c r="C18" s="11"/>
      <c r="D18" s="17"/>
      <c r="E18" s="11"/>
      <c r="F18" s="20"/>
      <c r="G18" s="15">
        <f t="shared" si="0"/>
        <v>0</v>
      </c>
      <c r="H18" s="4">
        <f t="shared" si="1"/>
        <v>88.4</v>
      </c>
      <c r="I18">
        <f t="shared" si="2"/>
        <v>114.30476190476192</v>
      </c>
      <c r="J18" s="9">
        <f t="shared" si="3"/>
        <v>716.0010000000001</v>
      </c>
      <c r="K18">
        <f t="shared" si="4"/>
        <v>0</v>
      </c>
      <c r="L18" s="4">
        <f t="shared" si="11"/>
        <v>0</v>
      </c>
      <c r="N18">
        <v>900</v>
      </c>
      <c r="O18" s="3">
        <f t="shared" si="8"/>
        <v>738.5609527591754</v>
      </c>
      <c r="P18">
        <f t="shared" si="5"/>
        <v>30.848561240806507</v>
      </c>
      <c r="Q18" s="9">
        <f t="shared" si="9"/>
        <v>854.1118981659658</v>
      </c>
      <c r="R18">
        <f t="shared" si="6"/>
        <v>19459694.971847318</v>
      </c>
      <c r="S18" s="4">
        <f t="shared" si="12"/>
        <v>269062959.72426593</v>
      </c>
      <c r="T18" t="e">
        <f>IF(AND(VLOOKUP(1,G:L,6,FALSE)&lt;S18,SUM(T$1:T17)=0,O18&gt;0),N18/60,0)</f>
        <v>#N/A</v>
      </c>
      <c r="V18">
        <f t="shared" si="10"/>
        <v>0</v>
      </c>
      <c r="W18">
        <v>900</v>
      </c>
      <c r="X18">
        <f t="shared" si="7"/>
        <v>900</v>
      </c>
      <c r="AA18">
        <f>Blad1!A18</f>
        <v>0</v>
      </c>
      <c r="AB18">
        <f>Blad1!B18</f>
        <v>0</v>
      </c>
      <c r="AC18">
        <f>Blad1!C18</f>
        <v>0</v>
      </c>
      <c r="AD18">
        <f>Blad1!D18</f>
        <v>0</v>
      </c>
      <c r="AE18">
        <f>Blad1!E18</f>
        <v>0</v>
      </c>
      <c r="AF18">
        <f>Blad1!F18</f>
        <v>0</v>
      </c>
      <c r="AG18">
        <f>Blad1!G18</f>
        <v>0</v>
      </c>
      <c r="AH18" s="16">
        <f>Blad1!H18</f>
        <v>0</v>
      </c>
      <c r="AI18">
        <f>Blad1!I18</f>
        <v>0</v>
      </c>
      <c r="AJ18">
        <f>Blad1!J18</f>
        <v>0</v>
      </c>
      <c r="AK18">
        <f>Blad1!K18</f>
        <v>0</v>
      </c>
      <c r="AL18">
        <f>Blad1!L18</f>
        <v>0</v>
      </c>
      <c r="AM18">
        <f>Blad1!M18</f>
        <v>0</v>
      </c>
      <c r="AN18">
        <f>Blad1!N18</f>
        <v>0</v>
      </c>
    </row>
    <row r="19" spans="2:40" ht="12.75">
      <c r="B19" s="11"/>
      <c r="C19" s="11"/>
      <c r="D19" s="17"/>
      <c r="E19" s="12"/>
      <c r="F19" s="21"/>
      <c r="G19" s="15">
        <f t="shared" si="0"/>
        <v>0</v>
      </c>
      <c r="H19" s="4">
        <f t="shared" si="1"/>
        <v>88.4</v>
      </c>
      <c r="I19">
        <f t="shared" si="2"/>
        <v>114.30476190476192</v>
      </c>
      <c r="J19" s="9">
        <f t="shared" si="3"/>
        <v>716.0010000000001</v>
      </c>
      <c r="K19">
        <f t="shared" si="4"/>
        <v>0</v>
      </c>
      <c r="L19" s="4">
        <f t="shared" si="11"/>
        <v>0</v>
      </c>
      <c r="N19">
        <v>960</v>
      </c>
      <c r="O19" s="3">
        <f t="shared" si="8"/>
        <v>748.1534500532408</v>
      </c>
      <c r="P19">
        <f t="shared" si="5"/>
        <v>30.558776448704187</v>
      </c>
      <c r="Q19" s="9">
        <f t="shared" si="9"/>
        <v>855.905695159956</v>
      </c>
      <c r="R19">
        <f t="shared" si="6"/>
        <v>19568275.790323984</v>
      </c>
      <c r="S19" s="4">
        <f t="shared" si="12"/>
        <v>288631235.5145899</v>
      </c>
      <c r="T19" t="e">
        <f>IF(AND(VLOOKUP(1,G:L,6,FALSE)&lt;S19,SUM(T$1:T18)=0,O19&gt;0),N19/60,0)</f>
        <v>#N/A</v>
      </c>
      <c r="V19">
        <f t="shared" si="10"/>
        <v>0</v>
      </c>
      <c r="W19">
        <v>960</v>
      </c>
      <c r="X19">
        <f t="shared" si="7"/>
        <v>960</v>
      </c>
      <c r="AA19">
        <f>Blad1!A19</f>
        <v>0</v>
      </c>
      <c r="AB19">
        <f>Blad1!B19</f>
        <v>0</v>
      </c>
      <c r="AC19">
        <f>Blad1!C19</f>
        <v>0</v>
      </c>
      <c r="AD19">
        <f>Blad1!D19</f>
        <v>0</v>
      </c>
      <c r="AE19">
        <f>Blad1!E19</f>
        <v>0</v>
      </c>
      <c r="AF19">
        <f>Blad1!F19</f>
        <v>0</v>
      </c>
      <c r="AG19">
        <f>Blad1!G19</f>
        <v>0</v>
      </c>
      <c r="AH19" s="16">
        <f>Blad1!H19</f>
        <v>0</v>
      </c>
      <c r="AI19">
        <f>Blad1!I19</f>
        <v>0</v>
      </c>
      <c r="AJ19">
        <f>Blad1!J19</f>
        <v>0</v>
      </c>
      <c r="AK19">
        <f>Blad1!K19</f>
        <v>0</v>
      </c>
      <c r="AL19">
        <f>Blad1!L19</f>
        <v>0</v>
      </c>
      <c r="AM19">
        <f>Blad1!M19</f>
        <v>0</v>
      </c>
      <c r="AN19">
        <f>Blad1!N19</f>
        <v>0</v>
      </c>
    </row>
    <row r="20" spans="2:40" ht="12.75">
      <c r="B20" s="15"/>
      <c r="C20" s="15"/>
      <c r="G20" s="15">
        <f t="shared" si="0"/>
        <v>0</v>
      </c>
      <c r="H20" s="4">
        <f t="shared" si="1"/>
        <v>88.4</v>
      </c>
      <c r="I20">
        <f t="shared" si="2"/>
        <v>114.30476190476192</v>
      </c>
      <c r="J20" s="9">
        <f t="shared" si="3"/>
        <v>716.0010000000001</v>
      </c>
      <c r="K20">
        <f t="shared" si="4"/>
        <v>0</v>
      </c>
      <c r="L20" s="4">
        <f t="shared" si="11"/>
        <v>0</v>
      </c>
      <c r="N20">
        <v>1020</v>
      </c>
      <c r="O20" s="3">
        <f t="shared" si="8"/>
        <v>757.1685956689603</v>
      </c>
      <c r="P20">
        <f t="shared" si="5"/>
        <v>30.29135243608964</v>
      </c>
      <c r="Q20" s="9">
        <f t="shared" si="9"/>
        <v>857.5915273900956</v>
      </c>
      <c r="R20">
        <f t="shared" si="6"/>
        <v>19669428.364264272</v>
      </c>
      <c r="S20" s="4">
        <f t="shared" si="12"/>
        <v>308300663.87885416</v>
      </c>
      <c r="T20" t="e">
        <f>IF(AND(VLOOKUP(1,G:L,6,FALSE)&lt;S20,SUM(T$1:T19)=0,O20&gt;0),N20/60,0)</f>
        <v>#N/A</v>
      </c>
      <c r="V20">
        <f t="shared" si="10"/>
        <v>0</v>
      </c>
      <c r="W20">
        <v>1020</v>
      </c>
      <c r="X20">
        <f t="shared" si="7"/>
        <v>1020</v>
      </c>
      <c r="AA20">
        <f>Blad1!A20</f>
        <v>0</v>
      </c>
      <c r="AB20">
        <f>Blad1!B20</f>
        <v>0</v>
      </c>
      <c r="AC20">
        <f>Blad1!C20</f>
        <v>0</v>
      </c>
      <c r="AD20">
        <f>Blad1!D20</f>
        <v>0</v>
      </c>
      <c r="AE20">
        <f>Blad1!E20</f>
        <v>0</v>
      </c>
      <c r="AF20">
        <f>Blad1!F20</f>
        <v>0</v>
      </c>
      <c r="AG20">
        <f>Blad1!G20</f>
        <v>0</v>
      </c>
      <c r="AH20" s="16">
        <f>Blad1!H20</f>
        <v>0</v>
      </c>
      <c r="AI20">
        <f>Blad1!I20</f>
        <v>0</v>
      </c>
      <c r="AJ20">
        <f>Blad1!J20</f>
        <v>0</v>
      </c>
      <c r="AK20">
        <f>Blad1!K20</f>
        <v>0</v>
      </c>
      <c r="AL20">
        <f>Blad1!L20</f>
        <v>0</v>
      </c>
      <c r="AM20">
        <f>Blad1!M20</f>
        <v>0</v>
      </c>
      <c r="AN20">
        <f>Blad1!N20</f>
        <v>0</v>
      </c>
    </row>
    <row r="21" spans="7:40" ht="12.75">
      <c r="G21" s="15">
        <f t="shared" si="0"/>
        <v>0</v>
      </c>
      <c r="H21" s="4">
        <f t="shared" si="1"/>
        <v>88.4</v>
      </c>
      <c r="I21">
        <f t="shared" si="2"/>
        <v>114.30476190476192</v>
      </c>
      <c r="J21" s="9">
        <f t="shared" si="3"/>
        <v>716.0010000000001</v>
      </c>
      <c r="K21">
        <f t="shared" si="4"/>
        <v>0</v>
      </c>
      <c r="L21" s="4">
        <f t="shared" si="11"/>
        <v>0</v>
      </c>
      <c r="N21">
        <v>1080</v>
      </c>
      <c r="O21" s="3">
        <f t="shared" si="8"/>
        <v>765.6719607710663</v>
      </c>
      <c r="P21">
        <f t="shared" si="5"/>
        <v>30.043364198292767</v>
      </c>
      <c r="Q21" s="9">
        <f t="shared" si="9"/>
        <v>859.1816566641894</v>
      </c>
      <c r="R21">
        <f t="shared" si="6"/>
        <v>19764066.305879615</v>
      </c>
      <c r="S21" s="4">
        <f t="shared" si="12"/>
        <v>328064730.18473375</v>
      </c>
      <c r="T21" t="e">
        <f>IF(AND(VLOOKUP(1,G:L,6,FALSE)&lt;S21,SUM(T$1:T20)=0,O21&gt;0),N21/60,0)</f>
        <v>#N/A</v>
      </c>
      <c r="V21">
        <f t="shared" si="10"/>
        <v>0</v>
      </c>
      <c r="W21">
        <v>1080</v>
      </c>
      <c r="X21">
        <f t="shared" si="7"/>
        <v>1080</v>
      </c>
      <c r="AA21">
        <f>Blad1!A21</f>
        <v>0</v>
      </c>
      <c r="AB21">
        <f>Blad1!B21</f>
        <v>0</v>
      </c>
      <c r="AC21">
        <f>Blad1!C21</f>
        <v>0</v>
      </c>
      <c r="AD21">
        <f>Blad1!D21</f>
        <v>0</v>
      </c>
      <c r="AE21">
        <f>Blad1!E21</f>
        <v>0</v>
      </c>
      <c r="AF21">
        <f>Blad1!F21</f>
        <v>0</v>
      </c>
      <c r="AG21">
        <f>Blad1!G21</f>
        <v>0</v>
      </c>
      <c r="AH21" s="16">
        <f>Blad1!H21</f>
        <v>0</v>
      </c>
      <c r="AI21">
        <f>Blad1!I21</f>
        <v>0</v>
      </c>
      <c r="AJ21">
        <f>Blad1!J21</f>
        <v>0</v>
      </c>
      <c r="AK21">
        <f>Blad1!K21</f>
        <v>0</v>
      </c>
      <c r="AL21">
        <f>Blad1!L21</f>
        <v>0</v>
      </c>
      <c r="AM21">
        <f>Blad1!M21</f>
        <v>0</v>
      </c>
      <c r="AN21">
        <f>Blad1!N21</f>
        <v>0</v>
      </c>
    </row>
    <row r="22" spans="7:40" ht="12.75">
      <c r="G22" s="15">
        <f t="shared" si="0"/>
        <v>0</v>
      </c>
      <c r="H22" s="4">
        <f t="shared" si="1"/>
        <v>88.4</v>
      </c>
      <c r="I22">
        <f t="shared" si="2"/>
        <v>114.30476190476192</v>
      </c>
      <c r="J22" s="9">
        <f t="shared" si="3"/>
        <v>716.0010000000001</v>
      </c>
      <c r="K22">
        <f t="shared" si="4"/>
        <v>0</v>
      </c>
      <c r="L22" s="4">
        <f t="shared" si="11"/>
        <v>0</v>
      </c>
      <c r="N22">
        <v>1140</v>
      </c>
      <c r="O22" s="3">
        <f t="shared" si="8"/>
        <v>773.7185436320716</v>
      </c>
      <c r="P22">
        <f t="shared" si="5"/>
        <v>29.81240772874741</v>
      </c>
      <c r="Q22" s="9">
        <f t="shared" si="9"/>
        <v>860.6863676591975</v>
      </c>
      <c r="R22">
        <f t="shared" si="6"/>
        <v>19852946.95312884</v>
      </c>
      <c r="S22" s="4">
        <f t="shared" si="12"/>
        <v>347917677.13786256</v>
      </c>
      <c r="T22" t="e">
        <f>IF(AND(VLOOKUP(1,G:L,6,FALSE)&lt;S22,SUM(T$1:T21)=0,O22&gt;0),N22/60,0)</f>
        <v>#N/A</v>
      </c>
      <c r="V22">
        <f t="shared" si="10"/>
        <v>0</v>
      </c>
      <c r="W22">
        <v>1140</v>
      </c>
      <c r="X22">
        <f t="shared" si="7"/>
        <v>1140</v>
      </c>
      <c r="AA22">
        <f>Blad1!A22</f>
        <v>0</v>
      </c>
      <c r="AB22">
        <f>Blad1!B22</f>
        <v>0</v>
      </c>
      <c r="AC22">
        <f>Blad1!C22</f>
        <v>0</v>
      </c>
      <c r="AD22">
        <f>Blad1!D22</f>
        <v>0</v>
      </c>
      <c r="AE22">
        <f>Blad1!E22</f>
        <v>0</v>
      </c>
      <c r="AF22">
        <f>Blad1!F22</f>
        <v>0</v>
      </c>
      <c r="AG22">
        <f>Blad1!G22</f>
        <v>0</v>
      </c>
      <c r="AH22" s="16">
        <f>Blad1!H22</f>
        <v>0</v>
      </c>
      <c r="AI22">
        <f>Blad1!I22</f>
        <v>0</v>
      </c>
      <c r="AJ22">
        <f>Blad1!J22</f>
        <v>0</v>
      </c>
      <c r="AK22">
        <f>Blad1!K22</f>
        <v>0</v>
      </c>
      <c r="AL22">
        <f>Blad1!L22</f>
        <v>0</v>
      </c>
      <c r="AM22">
        <f>Blad1!M22</f>
        <v>0</v>
      </c>
      <c r="AN22">
        <f>Blad1!N22</f>
        <v>0</v>
      </c>
    </row>
    <row r="23" spans="7:40" ht="12.75">
      <c r="G23" s="15">
        <f t="shared" si="0"/>
        <v>0</v>
      </c>
      <c r="H23" s="4">
        <f t="shared" si="1"/>
        <v>88.4</v>
      </c>
      <c r="I23">
        <f t="shared" si="2"/>
        <v>114.30476190476192</v>
      </c>
      <c r="J23" s="9">
        <f t="shared" si="3"/>
        <v>716.0010000000001</v>
      </c>
      <c r="K23">
        <f t="shared" si="4"/>
        <v>0</v>
      </c>
      <c r="L23" s="4">
        <f t="shared" si="11"/>
        <v>0</v>
      </c>
      <c r="N23">
        <v>1200</v>
      </c>
      <c r="O23" s="3">
        <f t="shared" si="8"/>
        <v>781.3549272309881</v>
      </c>
      <c r="P23">
        <f t="shared" si="5"/>
        <v>29.59648520062691</v>
      </c>
      <c r="Q23" s="9">
        <f t="shared" si="9"/>
        <v>862.1143713921948</v>
      </c>
      <c r="R23">
        <f t="shared" si="6"/>
        <v>19936704.803242896</v>
      </c>
      <c r="S23" s="4">
        <f t="shared" si="12"/>
        <v>367854381.9411055</v>
      </c>
      <c r="T23" t="e">
        <f>IF(AND(VLOOKUP(1,G:L,6,FALSE)&lt;S23,SUM(T$1:T22)=0,O23&gt;0),N23/60,0)</f>
        <v>#N/A</v>
      </c>
      <c r="V23">
        <f t="shared" si="10"/>
        <v>0</v>
      </c>
      <c r="W23">
        <v>1200</v>
      </c>
      <c r="X23">
        <f t="shared" si="7"/>
        <v>1200</v>
      </c>
      <c r="AA23">
        <f>Blad1!A23</f>
        <v>0</v>
      </c>
      <c r="AB23">
        <f>Blad1!B23</f>
        <v>0</v>
      </c>
      <c r="AC23">
        <f>Blad1!C23</f>
        <v>0</v>
      </c>
      <c r="AD23">
        <f>Blad1!D23</f>
        <v>0</v>
      </c>
      <c r="AE23">
        <f>Blad1!E23</f>
        <v>0</v>
      </c>
      <c r="AF23">
        <f>Blad1!F23</f>
        <v>0</v>
      </c>
      <c r="AG23">
        <f>Blad1!G23</f>
        <v>0</v>
      </c>
      <c r="AH23" s="16">
        <f>Blad1!H23</f>
        <v>0</v>
      </c>
      <c r="AI23">
        <f>Blad1!I23</f>
        <v>0</v>
      </c>
      <c r="AJ23">
        <f>Blad1!J23</f>
        <v>0</v>
      </c>
      <c r="AK23">
        <f>Blad1!K23</f>
        <v>0</v>
      </c>
      <c r="AL23">
        <f>Blad1!L23</f>
        <v>0</v>
      </c>
      <c r="AM23">
        <f>Blad1!M23</f>
        <v>0</v>
      </c>
      <c r="AN23">
        <f>Blad1!N23</f>
        <v>0</v>
      </c>
    </row>
    <row r="24" spans="7:40" ht="12.75">
      <c r="G24" s="15">
        <f t="shared" si="0"/>
        <v>0</v>
      </c>
      <c r="H24" s="4">
        <f t="shared" si="1"/>
        <v>88.4</v>
      </c>
      <c r="I24">
        <f t="shared" si="2"/>
        <v>114.30476190476192</v>
      </c>
      <c r="J24" s="9">
        <f t="shared" si="3"/>
        <v>716.0010000000001</v>
      </c>
      <c r="K24">
        <f t="shared" si="4"/>
        <v>0</v>
      </c>
      <c r="L24" s="4">
        <f t="shared" si="11"/>
        <v>0</v>
      </c>
      <c r="N24">
        <v>1260</v>
      </c>
      <c r="O24" s="3">
        <f t="shared" si="8"/>
        <v>788.6209130917173</v>
      </c>
      <c r="P24">
        <f t="shared" si="5"/>
        <v>29.393919821268693</v>
      </c>
      <c r="Q24" s="9">
        <f t="shared" si="9"/>
        <v>863.4731107481512</v>
      </c>
      <c r="R24">
        <f t="shared" si="6"/>
        <v>20015876.50337154</v>
      </c>
      <c r="S24" s="4">
        <f t="shared" si="12"/>
        <v>387870258.444477</v>
      </c>
      <c r="T24" t="e">
        <f>IF(AND(VLOOKUP(1,G:L,6,FALSE)&lt;S24,SUM(T$1:T23)=0,O24&gt;0),N24/60,0)</f>
        <v>#N/A</v>
      </c>
      <c r="V24">
        <f t="shared" si="10"/>
        <v>0</v>
      </c>
      <c r="W24">
        <v>1260</v>
      </c>
      <c r="X24">
        <f t="shared" si="7"/>
        <v>1260</v>
      </c>
      <c r="AA24">
        <f>Blad1!A24</f>
        <v>0</v>
      </c>
      <c r="AB24">
        <f>Blad1!B24</f>
        <v>0</v>
      </c>
      <c r="AC24">
        <f>Blad1!C24</f>
        <v>0</v>
      </c>
      <c r="AD24">
        <f>Blad1!D24</f>
        <v>0</v>
      </c>
      <c r="AE24">
        <f>Blad1!E24</f>
        <v>0</v>
      </c>
      <c r="AF24">
        <f>Blad1!F24</f>
        <v>0</v>
      </c>
      <c r="AG24">
        <f>Blad1!G24</f>
        <v>0</v>
      </c>
      <c r="AH24" s="16">
        <f>Blad1!H24</f>
        <v>0</v>
      </c>
      <c r="AI24">
        <f>Blad1!I24</f>
        <v>0</v>
      </c>
      <c r="AJ24">
        <f>Blad1!J24</f>
        <v>0</v>
      </c>
      <c r="AK24">
        <f>Blad1!K24</f>
        <v>0</v>
      </c>
      <c r="AL24">
        <f>Blad1!L24</f>
        <v>0</v>
      </c>
      <c r="AM24">
        <f>Blad1!M24</f>
        <v>0</v>
      </c>
      <c r="AN24">
        <f>Blad1!N24</f>
        <v>0</v>
      </c>
    </row>
    <row r="25" spans="7:40" ht="12.75">
      <c r="G25" s="15">
        <f t="shared" si="0"/>
        <v>0</v>
      </c>
      <c r="H25" s="4">
        <f t="shared" si="1"/>
        <v>88.4</v>
      </c>
      <c r="I25">
        <f t="shared" si="2"/>
        <v>114.30476190476192</v>
      </c>
      <c r="J25" s="9">
        <f t="shared" si="3"/>
        <v>716.0010000000001</v>
      </c>
      <c r="K25">
        <f t="shared" si="4"/>
        <v>0</v>
      </c>
      <c r="L25" s="4">
        <f t="shared" si="11"/>
        <v>0</v>
      </c>
      <c r="N25">
        <v>1320</v>
      </c>
      <c r="O25" s="3">
        <f t="shared" si="8"/>
        <v>795.5507768948233</v>
      </c>
      <c r="P25">
        <f t="shared" si="5"/>
        <v>29.203291668255</v>
      </c>
      <c r="Q25" s="9">
        <f t="shared" si="9"/>
        <v>864.768995279332</v>
      </c>
      <c r="R25">
        <f t="shared" si="6"/>
        <v>20090919.82530853</v>
      </c>
      <c r="S25" s="4">
        <f t="shared" si="12"/>
        <v>407961178.2697855</v>
      </c>
      <c r="T25" t="e">
        <f>IF(AND(VLOOKUP(1,G:L,6,FALSE)&lt;S25,SUM(T$1:T24)=0,O25&gt;0),N25/60,0)</f>
        <v>#N/A</v>
      </c>
      <c r="V25">
        <f t="shared" si="10"/>
        <v>0</v>
      </c>
      <c r="W25">
        <v>1320</v>
      </c>
      <c r="X25">
        <f t="shared" si="7"/>
        <v>1320</v>
      </c>
      <c r="AA25">
        <f>Blad1!A25</f>
        <v>0</v>
      </c>
      <c r="AB25">
        <f>Blad1!B25</f>
        <v>0</v>
      </c>
      <c r="AC25">
        <f>Blad1!C25</f>
        <v>0</v>
      </c>
      <c r="AD25">
        <f>Blad1!D25</f>
        <v>0</v>
      </c>
      <c r="AE25">
        <f>Blad1!E25</f>
        <v>0</v>
      </c>
      <c r="AF25">
        <f>Blad1!F25</f>
        <v>0</v>
      </c>
      <c r="AG25">
        <f>Blad1!G25</f>
        <v>0</v>
      </c>
      <c r="AH25" s="16">
        <f>Blad1!H25</f>
        <v>0</v>
      </c>
      <c r="AI25">
        <f>Blad1!I25</f>
        <v>0</v>
      </c>
      <c r="AJ25">
        <f>Blad1!J25</f>
        <v>0</v>
      </c>
      <c r="AK25">
        <f>Blad1!K25</f>
        <v>0</v>
      </c>
      <c r="AL25">
        <f>Blad1!L25</f>
        <v>0</v>
      </c>
      <c r="AM25">
        <f>Blad1!M25</f>
        <v>0</v>
      </c>
      <c r="AN25">
        <f>Blad1!N25</f>
        <v>0</v>
      </c>
    </row>
    <row r="26" spans="7:40" ht="12.75">
      <c r="G26" s="15">
        <f t="shared" si="0"/>
        <v>0</v>
      </c>
      <c r="H26" s="4">
        <f t="shared" si="1"/>
        <v>88.4</v>
      </c>
      <c r="I26">
        <f t="shared" si="2"/>
        <v>114.30476190476192</v>
      </c>
      <c r="J26" s="9">
        <f t="shared" si="3"/>
        <v>716.0010000000001</v>
      </c>
      <c r="K26">
        <f t="shared" si="4"/>
        <v>0</v>
      </c>
      <c r="L26" s="4">
        <f t="shared" si="11"/>
        <v>0</v>
      </c>
      <c r="N26">
        <v>1380</v>
      </c>
      <c r="O26" s="3">
        <f t="shared" si="8"/>
        <v>802.1742462990397</v>
      </c>
      <c r="P26">
        <f t="shared" si="5"/>
        <v>29.023388634367322</v>
      </c>
      <c r="Q26" s="9">
        <f t="shared" si="9"/>
        <v>866.0075840579204</v>
      </c>
      <c r="R26">
        <f t="shared" si="6"/>
        <v>20162228.276472863</v>
      </c>
      <c r="S26" s="4">
        <f t="shared" si="12"/>
        <v>428123406.5462584</v>
      </c>
      <c r="T26" t="e">
        <f>IF(AND(VLOOKUP(1,G:L,6,FALSE)&lt;S26,SUM(T$1:T25)=0,O26&gt;0),N26/60,0)</f>
        <v>#N/A</v>
      </c>
      <c r="V26">
        <f t="shared" si="10"/>
        <v>0</v>
      </c>
      <c r="W26">
        <v>1380</v>
      </c>
      <c r="X26">
        <f t="shared" si="7"/>
        <v>1380</v>
      </c>
      <c r="AA26">
        <f>Blad1!A26</f>
        <v>0</v>
      </c>
      <c r="AB26">
        <f>Blad1!B26</f>
        <v>0</v>
      </c>
      <c r="AC26">
        <f>Blad1!C26</f>
        <v>0</v>
      </c>
      <c r="AD26">
        <f>Blad1!D26</f>
        <v>0</v>
      </c>
      <c r="AE26">
        <f>Blad1!E26</f>
        <v>0</v>
      </c>
      <c r="AF26">
        <f>Blad1!F26</f>
        <v>0</v>
      </c>
      <c r="AG26">
        <f>Blad1!G26</f>
        <v>0</v>
      </c>
      <c r="AH26" s="16">
        <f>Blad1!H26</f>
        <v>0</v>
      </c>
      <c r="AI26">
        <f>Blad1!I26</f>
        <v>0</v>
      </c>
      <c r="AJ26">
        <f>Blad1!J26</f>
        <v>0</v>
      </c>
      <c r="AK26">
        <f>Blad1!K26</f>
        <v>0</v>
      </c>
      <c r="AL26">
        <f>Blad1!L26</f>
        <v>0</v>
      </c>
      <c r="AM26">
        <f>Blad1!M26</f>
        <v>0</v>
      </c>
      <c r="AN26">
        <f>Blad1!N26</f>
        <v>0</v>
      </c>
    </row>
    <row r="27" spans="7:40" ht="12.75">
      <c r="G27" s="15">
        <f t="shared" si="0"/>
        <v>0</v>
      </c>
      <c r="H27" s="4">
        <f t="shared" si="1"/>
        <v>88.4</v>
      </c>
      <c r="I27">
        <f t="shared" si="2"/>
        <v>114.30476190476192</v>
      </c>
      <c r="J27" s="9">
        <f t="shared" si="3"/>
        <v>716.0010000000001</v>
      </c>
      <c r="K27">
        <f t="shared" si="4"/>
        <v>0</v>
      </c>
      <c r="L27" s="4">
        <f t="shared" si="11"/>
        <v>0</v>
      </c>
      <c r="N27">
        <v>1440</v>
      </c>
      <c r="O27" s="3">
        <f t="shared" si="8"/>
        <v>808.517271607682</v>
      </c>
      <c r="P27">
        <f t="shared" si="5"/>
        <v>28.85316843217241</v>
      </c>
      <c r="Q27" s="9">
        <f t="shared" si="9"/>
        <v>867.1937297906366</v>
      </c>
      <c r="R27">
        <f t="shared" si="6"/>
        <v>20230142.494393133</v>
      </c>
      <c r="S27" s="4">
        <f t="shared" si="12"/>
        <v>448353549.0406515</v>
      </c>
      <c r="T27" t="e">
        <f>IF(AND(VLOOKUP(1,G:L,6,FALSE)&lt;S27,SUM(T$1:T26)=0,O27&gt;0),N27/60,0)</f>
        <v>#N/A</v>
      </c>
      <c r="V27">
        <f t="shared" si="10"/>
        <v>0</v>
      </c>
      <c r="W27">
        <v>1440</v>
      </c>
      <c r="X27">
        <f t="shared" si="7"/>
        <v>1440</v>
      </c>
      <c r="AA27">
        <f>Blad1!A27</f>
        <v>0</v>
      </c>
      <c r="AB27">
        <f>Blad1!B27</f>
        <v>0</v>
      </c>
      <c r="AC27">
        <f>Blad1!C27</f>
        <v>0</v>
      </c>
      <c r="AD27">
        <f>Blad1!D27</f>
        <v>0</v>
      </c>
      <c r="AE27">
        <f>Blad1!E27</f>
        <v>0</v>
      </c>
      <c r="AF27">
        <f>Blad1!F27</f>
        <v>0</v>
      </c>
      <c r="AG27">
        <f>Blad1!G27</f>
        <v>0</v>
      </c>
      <c r="AH27" s="16">
        <f>Blad1!H27</f>
        <v>0</v>
      </c>
      <c r="AI27">
        <f>Blad1!I27</f>
        <v>0</v>
      </c>
      <c r="AJ27">
        <f>Blad1!J27</f>
        <v>0</v>
      </c>
      <c r="AK27">
        <f>Blad1!K27</f>
        <v>0</v>
      </c>
      <c r="AL27">
        <f>Blad1!L27</f>
        <v>0</v>
      </c>
      <c r="AM27">
        <f>Blad1!M27</f>
        <v>0</v>
      </c>
      <c r="AN27">
        <f>Blad1!N27</f>
        <v>0</v>
      </c>
    </row>
    <row r="28" spans="7:40" ht="12.75">
      <c r="G28" s="15">
        <f t="shared" si="0"/>
        <v>0</v>
      </c>
      <c r="H28" s="4">
        <f t="shared" si="1"/>
        <v>88.4</v>
      </c>
      <c r="I28">
        <f t="shared" si="2"/>
        <v>114.30476190476192</v>
      </c>
      <c r="J28" s="9">
        <f t="shared" si="3"/>
        <v>716.0010000000001</v>
      </c>
      <c r="K28">
        <f t="shared" si="4"/>
        <v>0</v>
      </c>
      <c r="L28" s="4">
        <f t="shared" si="11"/>
        <v>0</v>
      </c>
      <c r="N28">
        <v>1500</v>
      </c>
      <c r="O28" s="3">
        <f t="shared" si="8"/>
        <v>814.6026398100687</v>
      </c>
      <c r="P28">
        <f t="shared" si="5"/>
        <v>28.691728815084023</v>
      </c>
      <c r="Q28" s="9">
        <f t="shared" si="9"/>
        <v>868.3316936444829</v>
      </c>
      <c r="R28">
        <f t="shared" si="6"/>
        <v>20294959.235678714</v>
      </c>
      <c r="S28" s="4">
        <f t="shared" si="12"/>
        <v>468648508.27633023</v>
      </c>
      <c r="T28" t="e">
        <f>IF(AND(VLOOKUP(1,G:L,6,FALSE)&lt;S28,SUM(T$1:T27)=0,O28&gt;0),N28/60,0)</f>
        <v>#N/A</v>
      </c>
      <c r="V28">
        <f t="shared" si="10"/>
        <v>0</v>
      </c>
      <c r="W28">
        <v>1500</v>
      </c>
      <c r="X28">
        <f t="shared" si="7"/>
        <v>1500</v>
      </c>
      <c r="AA28">
        <f>Blad1!A28</f>
        <v>0</v>
      </c>
      <c r="AB28">
        <f>Blad1!B28</f>
        <v>0</v>
      </c>
      <c r="AC28">
        <f>Blad1!C28</f>
        <v>0</v>
      </c>
      <c r="AD28">
        <f>Blad1!D28</f>
        <v>0</v>
      </c>
      <c r="AE28">
        <f>Blad1!E28</f>
        <v>0</v>
      </c>
      <c r="AF28">
        <f>Blad1!F28</f>
        <v>0</v>
      </c>
      <c r="AG28">
        <f>Blad1!G28</f>
        <v>0</v>
      </c>
      <c r="AH28" s="16">
        <f>Blad1!H28</f>
        <v>0</v>
      </c>
      <c r="AI28">
        <f>Blad1!I28</f>
        <v>0</v>
      </c>
      <c r="AJ28">
        <f>Blad1!J28</f>
        <v>0</v>
      </c>
      <c r="AK28">
        <f>Blad1!K28</f>
        <v>0</v>
      </c>
      <c r="AL28">
        <f>Blad1!L28</f>
        <v>0</v>
      </c>
      <c r="AM28">
        <f>Blad1!M28</f>
        <v>0</v>
      </c>
      <c r="AN28">
        <f>Blad1!N28</f>
        <v>0</v>
      </c>
    </row>
    <row r="29" spans="7:40" ht="12.75">
      <c r="G29" s="15">
        <f t="shared" si="0"/>
        <v>0</v>
      </c>
      <c r="H29" s="4">
        <f t="shared" si="1"/>
        <v>88.4</v>
      </c>
      <c r="I29">
        <f t="shared" si="2"/>
        <v>114.30476190476192</v>
      </c>
      <c r="J29" s="9">
        <f t="shared" si="3"/>
        <v>716.0010000000001</v>
      </c>
      <c r="K29">
        <f t="shared" si="4"/>
        <v>0</v>
      </c>
      <c r="L29" s="4">
        <f t="shared" si="11"/>
        <v>0</v>
      </c>
      <c r="N29">
        <v>1560</v>
      </c>
      <c r="O29" s="3">
        <f t="shared" si="8"/>
        <v>820.4504687083137</v>
      </c>
      <c r="P29">
        <f t="shared" si="5"/>
        <v>28.53828398543056</v>
      </c>
      <c r="Q29" s="9">
        <f t="shared" si="9"/>
        <v>869.4252376484546</v>
      </c>
      <c r="R29">
        <f t="shared" si="6"/>
        <v>20356938.542108975</v>
      </c>
      <c r="S29" s="4">
        <f t="shared" si="12"/>
        <v>489005446.8184392</v>
      </c>
      <c r="T29" t="e">
        <f>IF(AND(VLOOKUP(1,G:L,6,FALSE)&lt;S29,SUM(T$1:T28)=0,O29&gt;0),N29/60,0)</f>
        <v>#N/A</v>
      </c>
      <c r="V29">
        <f t="shared" si="10"/>
        <v>0</v>
      </c>
      <c r="W29">
        <v>1560</v>
      </c>
      <c r="X29">
        <f t="shared" si="7"/>
        <v>1560</v>
      </c>
      <c r="AA29">
        <f>Blad1!A29</f>
        <v>0</v>
      </c>
      <c r="AB29">
        <f>Blad1!B29</f>
        <v>0</v>
      </c>
      <c r="AC29">
        <f>Blad1!C29</f>
        <v>0</v>
      </c>
      <c r="AD29">
        <f>Blad1!D29</f>
        <v>0</v>
      </c>
      <c r="AE29">
        <f>Blad1!E29</f>
        <v>0</v>
      </c>
      <c r="AF29">
        <f>Blad1!F29</f>
        <v>0</v>
      </c>
      <c r="AG29">
        <f>Blad1!G29</f>
        <v>0</v>
      </c>
      <c r="AH29" s="16">
        <f>Blad1!H29</f>
        <v>0</v>
      </c>
      <c r="AI29">
        <f>Blad1!I29</f>
        <v>0</v>
      </c>
      <c r="AJ29">
        <f>Blad1!J29</f>
        <v>0</v>
      </c>
      <c r="AK29">
        <f>Blad1!K29</f>
        <v>0</v>
      </c>
      <c r="AL29">
        <f>Blad1!L29</f>
        <v>0</v>
      </c>
      <c r="AM29">
        <f>Blad1!M29</f>
        <v>0</v>
      </c>
      <c r="AN29">
        <f>Blad1!N29</f>
        <v>0</v>
      </c>
    </row>
    <row r="30" spans="7:40" ht="12.75">
      <c r="G30" s="15">
        <f t="shared" si="0"/>
        <v>0</v>
      </c>
      <c r="H30" s="4">
        <f t="shared" si="1"/>
        <v>88.4</v>
      </c>
      <c r="I30">
        <f t="shared" si="2"/>
        <v>114.30476190476192</v>
      </c>
      <c r="J30" s="9">
        <f t="shared" si="3"/>
        <v>716.0010000000001</v>
      </c>
      <c r="K30">
        <f t="shared" si="4"/>
        <v>0</v>
      </c>
      <c r="L30" s="4">
        <f t="shared" si="11"/>
        <v>0</v>
      </c>
      <c r="N30">
        <v>1620</v>
      </c>
      <c r="O30" s="3">
        <f t="shared" si="8"/>
        <v>826.0786081777427</v>
      </c>
      <c r="P30">
        <f t="shared" si="5"/>
        <v>28.39214571898346</v>
      </c>
      <c r="Q30" s="9">
        <f t="shared" si="9"/>
        <v>870.4776997292379</v>
      </c>
      <c r="R30">
        <f t="shared" si="6"/>
        <v>20416309.508627024</v>
      </c>
      <c r="S30" s="4">
        <f t="shared" si="12"/>
        <v>509421756.3270662</v>
      </c>
      <c r="T30" t="e">
        <f>IF(AND(VLOOKUP(1,G:L,6,FALSE)&lt;S30,SUM(T$1:T29)=0,O30&gt;0),N30/60,0)</f>
        <v>#N/A</v>
      </c>
      <c r="V30">
        <f t="shared" si="10"/>
        <v>0</v>
      </c>
      <c r="W30">
        <v>1620</v>
      </c>
      <c r="X30">
        <f t="shared" si="7"/>
        <v>1620</v>
      </c>
      <c r="AA30">
        <f>Blad1!A30</f>
        <v>0</v>
      </c>
      <c r="AB30">
        <f>Blad1!B30</f>
        <v>0</v>
      </c>
      <c r="AC30">
        <f>Blad1!C30</f>
        <v>0</v>
      </c>
      <c r="AD30">
        <f>Blad1!D30</f>
        <v>0</v>
      </c>
      <c r="AE30">
        <f>Blad1!E30</f>
        <v>0</v>
      </c>
      <c r="AF30">
        <f>Blad1!F30</f>
        <v>0</v>
      </c>
      <c r="AG30">
        <f>Blad1!G30</f>
        <v>0</v>
      </c>
      <c r="AH30" s="16">
        <f>Blad1!H30</f>
        <v>0</v>
      </c>
      <c r="AI30">
        <f>Blad1!I30</f>
        <v>0</v>
      </c>
      <c r="AJ30">
        <f>Blad1!J30</f>
        <v>0</v>
      </c>
      <c r="AK30">
        <f>Blad1!K30</f>
        <v>0</v>
      </c>
      <c r="AL30">
        <f>Blad1!L30</f>
        <v>0</v>
      </c>
      <c r="AM30">
        <f>Blad1!M30</f>
        <v>0</v>
      </c>
      <c r="AN30">
        <f>Blad1!N30</f>
        <v>0</v>
      </c>
    </row>
    <row r="31" spans="7:40" ht="12.75">
      <c r="G31" s="15">
        <f t="shared" si="0"/>
        <v>0</v>
      </c>
      <c r="H31" s="4">
        <f t="shared" si="1"/>
        <v>88.4</v>
      </c>
      <c r="I31">
        <f t="shared" si="2"/>
        <v>114.30476190476192</v>
      </c>
      <c r="J31" s="9">
        <f t="shared" si="3"/>
        <v>716.0010000000001</v>
      </c>
      <c r="K31">
        <f t="shared" si="4"/>
        <v>0</v>
      </c>
      <c r="L31" s="4">
        <f t="shared" si="11"/>
        <v>0</v>
      </c>
      <c r="N31">
        <v>1680</v>
      </c>
      <c r="O31" s="3">
        <f t="shared" si="8"/>
        <v>831.5029687484201</v>
      </c>
      <c r="P31">
        <f t="shared" si="5"/>
        <v>28.252708125683462</v>
      </c>
      <c r="Q31" s="9">
        <f t="shared" si="9"/>
        <v>871.4920551559546</v>
      </c>
      <c r="R31">
        <f t="shared" si="6"/>
        <v>20473274.9671413</v>
      </c>
      <c r="S31" s="4">
        <f t="shared" si="12"/>
        <v>529895031.29420745</v>
      </c>
      <c r="T31" t="e">
        <f>IF(AND(VLOOKUP(1,G:L,6,FALSE)&lt;S31,SUM(T$1:T30)=0,O31&gt;0),N31/60,0)</f>
        <v>#N/A</v>
      </c>
      <c r="V31">
        <f t="shared" si="10"/>
        <v>0</v>
      </c>
      <c r="W31">
        <v>1680</v>
      </c>
      <c r="X31">
        <f t="shared" si="7"/>
        <v>1680</v>
      </c>
      <c r="AA31">
        <f>Blad1!A31</f>
        <v>0</v>
      </c>
      <c r="AB31">
        <f>Blad1!B31</f>
        <v>0</v>
      </c>
      <c r="AC31">
        <f>Blad1!C31</f>
        <v>0</v>
      </c>
      <c r="AD31">
        <f>Blad1!D31</f>
        <v>0</v>
      </c>
      <c r="AE31">
        <f>Blad1!E31</f>
        <v>0</v>
      </c>
      <c r="AF31">
        <f>Blad1!F31</f>
        <v>0</v>
      </c>
      <c r="AG31">
        <f>Blad1!G31</f>
        <v>0</v>
      </c>
      <c r="AH31" s="16">
        <f>Blad1!H31</f>
        <v>0</v>
      </c>
      <c r="AI31">
        <f>Blad1!I31</f>
        <v>0</v>
      </c>
      <c r="AJ31">
        <f>Blad1!J31</f>
        <v>0</v>
      </c>
      <c r="AK31">
        <f>Blad1!K31</f>
        <v>0</v>
      </c>
      <c r="AL31">
        <f>Blad1!L31</f>
        <v>0</v>
      </c>
      <c r="AM31">
        <f>Blad1!M31</f>
        <v>0</v>
      </c>
      <c r="AN31">
        <f>Blad1!N31</f>
        <v>0</v>
      </c>
    </row>
    <row r="32" spans="7:40" ht="12.75">
      <c r="G32" s="15">
        <f t="shared" si="0"/>
        <v>0</v>
      </c>
      <c r="H32" s="4">
        <f t="shared" si="1"/>
        <v>88.4</v>
      </c>
      <c r="I32">
        <f t="shared" si="2"/>
        <v>114.30476190476192</v>
      </c>
      <c r="J32" s="9">
        <f t="shared" si="3"/>
        <v>716.0010000000001</v>
      </c>
      <c r="K32">
        <f t="shared" si="4"/>
        <v>0</v>
      </c>
      <c r="L32" s="4">
        <f t="shared" si="11"/>
        <v>0</v>
      </c>
      <c r="N32">
        <v>1740</v>
      </c>
      <c r="O32" s="3">
        <f t="shared" si="8"/>
        <v>836.7377927539765</v>
      </c>
      <c r="P32">
        <f t="shared" si="5"/>
        <v>28.119435242950267</v>
      </c>
      <c r="Q32" s="9">
        <f t="shared" si="9"/>
        <v>872.4709672449936</v>
      </c>
      <c r="R32">
        <f t="shared" si="6"/>
        <v>20528015.320983138</v>
      </c>
      <c r="S32" s="4">
        <f t="shared" si="12"/>
        <v>550423046.6151906</v>
      </c>
      <c r="T32" t="e">
        <f>IF(AND(VLOOKUP(1,G:L,6,FALSE)&lt;S32,SUM(T$1:T31)=0,O32&gt;0),N32/60,0)</f>
        <v>#N/A</v>
      </c>
      <c r="V32">
        <f t="shared" si="10"/>
        <v>0</v>
      </c>
      <c r="W32">
        <v>1740</v>
      </c>
      <c r="X32">
        <f t="shared" si="7"/>
        <v>1740</v>
      </c>
      <c r="AA32">
        <f>Blad1!A32</f>
        <v>0</v>
      </c>
      <c r="AB32">
        <f>Blad1!B32</f>
        <v>0</v>
      </c>
      <c r="AC32">
        <f>Blad1!C32</f>
        <v>0</v>
      </c>
      <c r="AD32">
        <f>Blad1!D32</f>
        <v>0</v>
      </c>
      <c r="AE32">
        <f>Blad1!E32</f>
        <v>0</v>
      </c>
      <c r="AF32">
        <f>Blad1!F32</f>
        <v>0</v>
      </c>
      <c r="AG32">
        <f>Blad1!G32</f>
        <v>0</v>
      </c>
      <c r="AH32" s="16">
        <f>Blad1!H32</f>
        <v>0</v>
      </c>
      <c r="AI32">
        <f>Blad1!I32</f>
        <v>0</v>
      </c>
      <c r="AJ32">
        <f>Blad1!J32</f>
        <v>0</v>
      </c>
      <c r="AK32">
        <f>Blad1!K32</f>
        <v>0</v>
      </c>
      <c r="AL32">
        <f>Blad1!L32</f>
        <v>0</v>
      </c>
      <c r="AM32">
        <f>Blad1!M32</f>
        <v>0</v>
      </c>
      <c r="AN32">
        <f>Blad1!N32</f>
        <v>0</v>
      </c>
    </row>
    <row r="33" spans="7:40" ht="12.75">
      <c r="G33" s="15">
        <f t="shared" si="0"/>
        <v>0</v>
      </c>
      <c r="H33" s="4">
        <f t="shared" si="1"/>
        <v>88.4</v>
      </c>
      <c r="I33">
        <f t="shared" si="2"/>
        <v>114.30476190476192</v>
      </c>
      <c r="J33" s="9">
        <f t="shared" si="3"/>
        <v>716.0010000000001</v>
      </c>
      <c r="K33">
        <f t="shared" si="4"/>
        <v>0</v>
      </c>
      <c r="L33" s="4">
        <f t="shared" si="11"/>
        <v>0</v>
      </c>
      <c r="N33">
        <v>1800</v>
      </c>
      <c r="O33" s="3">
        <f t="shared" si="8"/>
        <v>841.7958796883296</v>
      </c>
      <c r="P33">
        <f t="shared" si="5"/>
        <v>27.991850856790247</v>
      </c>
      <c r="Q33" s="9">
        <f t="shared" si="9"/>
        <v>873.4168295017176</v>
      </c>
      <c r="R33">
        <f t="shared" si="6"/>
        <v>20580691.707735214</v>
      </c>
      <c r="S33" s="4">
        <f t="shared" si="12"/>
        <v>571003738.3229258</v>
      </c>
      <c r="T33" t="e">
        <f>IF(AND(VLOOKUP(1,G:L,6,FALSE)&lt;S33,SUM(T$1:T32)=0,O33&gt;0),N33/60,0)</f>
        <v>#N/A</v>
      </c>
      <c r="V33">
        <f t="shared" si="10"/>
        <v>0</v>
      </c>
      <c r="W33">
        <v>1800</v>
      </c>
      <c r="X33">
        <f t="shared" si="7"/>
        <v>1800</v>
      </c>
      <c r="AA33">
        <f>Blad1!A33</f>
        <v>0</v>
      </c>
      <c r="AB33">
        <f>Blad1!B33</f>
        <v>0</v>
      </c>
      <c r="AC33">
        <f>Blad1!C33</f>
        <v>0</v>
      </c>
      <c r="AD33">
        <f>Blad1!D33</f>
        <v>0</v>
      </c>
      <c r="AE33">
        <f>Blad1!E33</f>
        <v>0</v>
      </c>
      <c r="AF33">
        <f>Blad1!F33</f>
        <v>0</v>
      </c>
      <c r="AG33">
        <f>Blad1!G33</f>
        <v>0</v>
      </c>
      <c r="AH33" s="16">
        <f>Blad1!H33</f>
        <v>0</v>
      </c>
      <c r="AI33">
        <f>Blad1!I33</f>
        <v>0</v>
      </c>
      <c r="AJ33">
        <f>Blad1!J33</f>
        <v>0</v>
      </c>
      <c r="AK33">
        <f>Blad1!K33</f>
        <v>0</v>
      </c>
      <c r="AL33">
        <f>Blad1!L33</f>
        <v>0</v>
      </c>
      <c r="AM33">
        <f>Blad1!M33</f>
        <v>0</v>
      </c>
      <c r="AN33">
        <f>Blad1!N33</f>
        <v>0</v>
      </c>
    </row>
    <row r="34" spans="7:40" ht="12.75">
      <c r="G34" s="15">
        <f t="shared" si="0"/>
        <v>0</v>
      </c>
      <c r="H34" s="4">
        <f t="shared" si="1"/>
        <v>88.4</v>
      </c>
      <c r="I34">
        <f t="shared" si="2"/>
        <v>114.30476190476192</v>
      </c>
      <c r="J34" s="9">
        <f t="shared" si="3"/>
        <v>716.0010000000001</v>
      </c>
      <c r="K34">
        <f t="shared" si="4"/>
        <v>0</v>
      </c>
      <c r="L34" s="4">
        <f t="shared" si="11"/>
        <v>0</v>
      </c>
      <c r="N34">
        <v>1860</v>
      </c>
      <c r="O34" s="3">
        <f t="shared" si="8"/>
        <v>846.688774748029</v>
      </c>
      <c r="P34">
        <f t="shared" si="5"/>
        <v>27.869530090647118</v>
      </c>
      <c r="Q34" s="9">
        <f t="shared" si="9"/>
        <v>874.3318008778815</v>
      </c>
      <c r="R34">
        <f t="shared" si="6"/>
        <v>20631448.626333673</v>
      </c>
      <c r="S34" s="4">
        <f t="shared" si="12"/>
        <v>591635186.9492595</v>
      </c>
      <c r="T34" t="e">
        <f>IF(AND(VLOOKUP(1,G:L,6,FALSE)&lt;S34,SUM(T$1:T33)=0,O34&gt;0),N34/60,0)</f>
        <v>#N/A</v>
      </c>
      <c r="V34">
        <f t="shared" si="10"/>
        <v>0</v>
      </c>
      <c r="W34">
        <v>1860</v>
      </c>
      <c r="X34">
        <f t="shared" si="7"/>
        <v>1860</v>
      </c>
      <c r="AA34">
        <f>Blad1!A34</f>
        <v>0</v>
      </c>
      <c r="AB34">
        <f>Blad1!B34</f>
        <v>0</v>
      </c>
      <c r="AC34">
        <f>Blad1!C34</f>
        <v>0</v>
      </c>
      <c r="AD34">
        <f>Blad1!D34</f>
        <v>0</v>
      </c>
      <c r="AE34">
        <f>Blad1!E34</f>
        <v>0</v>
      </c>
      <c r="AF34">
        <f>Blad1!F34</f>
        <v>0</v>
      </c>
      <c r="AG34">
        <f>Blad1!G34</f>
        <v>0</v>
      </c>
      <c r="AH34" s="16">
        <f>Blad1!H34</f>
        <v>0</v>
      </c>
      <c r="AI34">
        <f>Blad1!I34</f>
        <v>0</v>
      </c>
      <c r="AJ34">
        <f>Blad1!J34</f>
        <v>0</v>
      </c>
      <c r="AK34">
        <f>Blad1!K34</f>
        <v>0</v>
      </c>
      <c r="AL34">
        <f>Blad1!L34</f>
        <v>0</v>
      </c>
      <c r="AM34">
        <f>Blad1!M34</f>
        <v>0</v>
      </c>
      <c r="AN34">
        <f>Blad1!N34</f>
        <v>0</v>
      </c>
    </row>
    <row r="35" spans="2:40" ht="12.75">
      <c r="B35" s="15"/>
      <c r="C35" s="15"/>
      <c r="D35" s="7"/>
      <c r="E35" s="15"/>
      <c r="G35" s="15">
        <f t="shared" si="0"/>
        <v>0</v>
      </c>
      <c r="H35" s="4">
        <f aca="true" t="shared" si="13" ref="H35:H66">IF(AE35&gt;0,$D$4*($D$5-AE35),$D$4*$D$5)</f>
        <v>88.4</v>
      </c>
      <c r="I35">
        <f aca="true" t="shared" si="14" ref="I35:I66">353/(AC35+273)*H35</f>
        <v>114.30476190476192</v>
      </c>
      <c r="J35" s="9">
        <f aca="true" t="shared" si="15" ref="J35:J66">0.187*(AC35+273)+664.95</f>
        <v>716.0010000000001</v>
      </c>
      <c r="K35">
        <f aca="true" t="shared" si="16" ref="K35:K66">I35*J35*(AC35-$AD$3)</f>
        <v>0</v>
      </c>
      <c r="L35" s="4">
        <f t="shared" si="11"/>
        <v>0</v>
      </c>
      <c r="N35">
        <v>1920</v>
      </c>
      <c r="O35" s="3">
        <f t="shared" si="8"/>
        <v>851.4269275492967</v>
      </c>
      <c r="P35">
        <f aca="true" t="shared" si="17" ref="P35:P66">353/(O35+273)*$D$4*$D$5</f>
        <v>27.75209240854108</v>
      </c>
      <c r="Q35" s="9">
        <f t="shared" si="9"/>
        <v>875.2178354517185</v>
      </c>
      <c r="R35">
        <f aca="true" t="shared" si="18" ref="R35:R66">P35*Q35*(O35-$AD$3)</f>
        <v>20680416.13339076</v>
      </c>
      <c r="S35" s="4">
        <f t="shared" si="12"/>
        <v>612315603.0826503</v>
      </c>
      <c r="T35" t="e">
        <f>IF(AND(VLOOKUP(1,G:L,6,FALSE)&lt;S35,SUM(T$1:T34)=0,O35&gt;0),N35/60,0)</f>
        <v>#N/A</v>
      </c>
      <c r="V35">
        <f t="shared" si="10"/>
        <v>0</v>
      </c>
      <c r="W35">
        <v>1920</v>
      </c>
      <c r="X35">
        <f t="shared" si="7"/>
        <v>1920</v>
      </c>
      <c r="AA35">
        <f>Blad1!A35</f>
        <v>0</v>
      </c>
      <c r="AB35">
        <f>Blad1!B35</f>
        <v>0</v>
      </c>
      <c r="AC35">
        <f>Blad1!C35</f>
        <v>0</v>
      </c>
      <c r="AD35">
        <f>Blad1!D35</f>
        <v>0</v>
      </c>
      <c r="AE35">
        <f>Blad1!E35</f>
        <v>0</v>
      </c>
      <c r="AF35">
        <f>Blad1!F35</f>
        <v>0</v>
      </c>
      <c r="AG35">
        <f>Blad1!G35</f>
        <v>0</v>
      </c>
      <c r="AH35" s="16">
        <f>Blad1!H35</f>
        <v>0</v>
      </c>
      <c r="AI35">
        <f>Blad1!I35</f>
        <v>0</v>
      </c>
      <c r="AJ35">
        <f>Blad1!J35</f>
        <v>0</v>
      </c>
      <c r="AK35">
        <f>Blad1!K35</f>
        <v>0</v>
      </c>
      <c r="AL35">
        <f>Blad1!L35</f>
        <v>0</v>
      </c>
      <c r="AM35">
        <f>Blad1!M35</f>
        <v>0</v>
      </c>
      <c r="AN35">
        <f>Blad1!N35</f>
        <v>0</v>
      </c>
    </row>
    <row r="36" spans="2:40" ht="12.75">
      <c r="B36" s="22"/>
      <c r="C36" s="22"/>
      <c r="D36" s="7"/>
      <c r="E36" s="15"/>
      <c r="G36" s="15">
        <f t="shared" si="0"/>
        <v>0</v>
      </c>
      <c r="H36" s="4">
        <f t="shared" si="13"/>
        <v>88.4</v>
      </c>
      <c r="I36">
        <f t="shared" si="14"/>
        <v>114.30476190476192</v>
      </c>
      <c r="J36" s="9">
        <f t="shared" si="15"/>
        <v>716.0010000000001</v>
      </c>
      <c r="K36">
        <f t="shared" si="16"/>
        <v>0</v>
      </c>
      <c r="L36" s="4">
        <f t="shared" si="11"/>
        <v>0</v>
      </c>
      <c r="N36">
        <v>1980</v>
      </c>
      <c r="O36" s="3">
        <f t="shared" si="8"/>
        <v>856.0198265081988</v>
      </c>
      <c r="P36">
        <f t="shared" si="17"/>
        <v>27.639195758422222</v>
      </c>
      <c r="Q36" s="9">
        <f t="shared" si="9"/>
        <v>876.0767075570332</v>
      </c>
      <c r="R36">
        <f t="shared" si="18"/>
        <v>20727711.69051807</v>
      </c>
      <c r="S36" s="4">
        <f t="shared" si="12"/>
        <v>633043314.7731683</v>
      </c>
      <c r="T36" t="e">
        <f>IF(AND(VLOOKUP(1,G:L,6,FALSE)&lt;S36,SUM(T$1:T35)=0,O36&gt;0),N36/60,0)</f>
        <v>#N/A</v>
      </c>
      <c r="V36">
        <f t="shared" si="10"/>
        <v>0</v>
      </c>
      <c r="W36">
        <v>1980</v>
      </c>
      <c r="X36">
        <f t="shared" si="7"/>
        <v>1980</v>
      </c>
      <c r="AA36">
        <f>Blad1!A36</f>
        <v>0</v>
      </c>
      <c r="AB36">
        <f>Blad1!B36</f>
        <v>0</v>
      </c>
      <c r="AC36">
        <f>Blad1!C36</f>
        <v>0</v>
      </c>
      <c r="AD36">
        <f>Blad1!D36</f>
        <v>0</v>
      </c>
      <c r="AE36">
        <f>Blad1!E36</f>
        <v>0</v>
      </c>
      <c r="AF36">
        <f>Blad1!F36</f>
        <v>0</v>
      </c>
      <c r="AG36">
        <f>Blad1!G36</f>
        <v>0</v>
      </c>
      <c r="AH36" s="16">
        <f>Blad1!H36</f>
        <v>0</v>
      </c>
      <c r="AI36">
        <f>Blad1!I36</f>
        <v>0</v>
      </c>
      <c r="AJ36">
        <f>Blad1!J36</f>
        <v>0</v>
      </c>
      <c r="AK36">
        <f>Blad1!K36</f>
        <v>0</v>
      </c>
      <c r="AL36">
        <f>Blad1!L36</f>
        <v>0</v>
      </c>
      <c r="AM36">
        <f>Blad1!M36</f>
        <v>0</v>
      </c>
      <c r="AN36">
        <f>Blad1!N36</f>
        <v>0</v>
      </c>
    </row>
    <row r="37" spans="7:40" ht="12.75">
      <c r="G37" s="15">
        <f t="shared" si="0"/>
        <v>0</v>
      </c>
      <c r="H37" s="4">
        <f t="shared" si="13"/>
        <v>88.4</v>
      </c>
      <c r="I37">
        <f t="shared" si="14"/>
        <v>114.30476190476192</v>
      </c>
      <c r="J37" s="9">
        <f t="shared" si="15"/>
        <v>716.0010000000001</v>
      </c>
      <c r="K37">
        <f t="shared" si="16"/>
        <v>0</v>
      </c>
      <c r="L37" s="4">
        <f t="shared" si="11"/>
        <v>0</v>
      </c>
      <c r="N37">
        <v>2040</v>
      </c>
      <c r="O37" s="3">
        <f t="shared" si="8"/>
        <v>860.4761132290608</v>
      </c>
      <c r="P37">
        <f t="shared" si="17"/>
        <v>27.530531641379046</v>
      </c>
      <c r="Q37" s="9">
        <f t="shared" si="9"/>
        <v>876.9100331738344</v>
      </c>
      <c r="R37">
        <f t="shared" si="18"/>
        <v>20773441.726918884</v>
      </c>
      <c r="S37" s="4">
        <f t="shared" si="12"/>
        <v>653816756.5000873</v>
      </c>
      <c r="T37" t="e">
        <f>IF(AND(VLOOKUP(1,G:L,6,FALSE)&lt;S37,SUM(T$1:T36)=0,O37&gt;0),N37/60,0)</f>
        <v>#N/A</v>
      </c>
      <c r="V37">
        <f t="shared" si="10"/>
        <v>0</v>
      </c>
      <c r="W37">
        <v>2040</v>
      </c>
      <c r="X37">
        <f t="shared" si="7"/>
        <v>2040</v>
      </c>
      <c r="AA37">
        <f>Blad1!A37</f>
        <v>0</v>
      </c>
      <c r="AB37">
        <f>Blad1!B37</f>
        <v>0</v>
      </c>
      <c r="AC37">
        <f>Blad1!C37</f>
        <v>0</v>
      </c>
      <c r="AD37">
        <f>Blad1!D37</f>
        <v>0</v>
      </c>
      <c r="AE37">
        <f>Blad1!E37</f>
        <v>0</v>
      </c>
      <c r="AF37">
        <f>Blad1!F37</f>
        <v>0</v>
      </c>
      <c r="AG37">
        <f>Blad1!G37</f>
        <v>0</v>
      </c>
      <c r="AH37" s="16">
        <f>Blad1!H37</f>
        <v>0</v>
      </c>
      <c r="AI37">
        <f>Blad1!I37</f>
        <v>0</v>
      </c>
      <c r="AJ37">
        <f>Blad1!J37</f>
        <v>0</v>
      </c>
      <c r="AK37">
        <f>Blad1!K37</f>
        <v>0</v>
      </c>
      <c r="AL37">
        <f>Blad1!L37</f>
        <v>0</v>
      </c>
      <c r="AM37">
        <f>Blad1!M37</f>
        <v>0</v>
      </c>
      <c r="AN37">
        <f>Blad1!N37</f>
        <v>0</v>
      </c>
    </row>
    <row r="38" spans="7:40" ht="12.75">
      <c r="G38" s="15">
        <f t="shared" si="0"/>
        <v>0</v>
      </c>
      <c r="H38" s="4">
        <f t="shared" si="13"/>
        <v>88.4</v>
      </c>
      <c r="I38">
        <f t="shared" si="14"/>
        <v>114.30476190476192</v>
      </c>
      <c r="J38" s="9">
        <f t="shared" si="15"/>
        <v>716.0010000000001</v>
      </c>
      <c r="K38">
        <f t="shared" si="16"/>
        <v>0</v>
      </c>
      <c r="L38" s="4">
        <f t="shared" si="11"/>
        <v>0</v>
      </c>
      <c r="N38">
        <v>2100</v>
      </c>
      <c r="O38" s="3">
        <f t="shared" si="8"/>
        <v>864.8036803672526</v>
      </c>
      <c r="P38">
        <f t="shared" si="17"/>
        <v>27.42582093769269</v>
      </c>
      <c r="Q38" s="9">
        <f t="shared" si="9"/>
        <v>877.7192882286763</v>
      </c>
      <c r="R38">
        <f t="shared" si="18"/>
        <v>20817702.96815587</v>
      </c>
      <c r="S38" s="4">
        <f t="shared" si="12"/>
        <v>674634459.4682431</v>
      </c>
      <c r="T38" t="e">
        <f>IF(AND(VLOOKUP(1,G:L,6,FALSE)&lt;S38,SUM(T$1:T37)=0,O38&gt;0),N38/60,0)</f>
        <v>#N/A</v>
      </c>
      <c r="V38">
        <f t="shared" si="10"/>
        <v>0</v>
      </c>
      <c r="W38">
        <v>2100</v>
      </c>
      <c r="X38">
        <f t="shared" si="7"/>
        <v>2100</v>
      </c>
      <c r="AA38">
        <f>Blad1!A38</f>
        <v>0</v>
      </c>
      <c r="AB38">
        <f>Blad1!B38</f>
        <v>0</v>
      </c>
      <c r="AC38">
        <f>Blad1!C38</f>
        <v>0</v>
      </c>
      <c r="AD38">
        <f>Blad1!D38</f>
        <v>0</v>
      </c>
      <c r="AE38">
        <f>Blad1!E38</f>
        <v>0</v>
      </c>
      <c r="AF38">
        <f>Blad1!F38</f>
        <v>0</v>
      </c>
      <c r="AG38">
        <f>Blad1!G38</f>
        <v>0</v>
      </c>
      <c r="AH38" s="16">
        <f>Blad1!H38</f>
        <v>0</v>
      </c>
      <c r="AI38">
        <f>Blad1!I38</f>
        <v>0</v>
      </c>
      <c r="AJ38">
        <f>Blad1!J38</f>
        <v>0</v>
      </c>
      <c r="AK38">
        <f>Blad1!K38</f>
        <v>0</v>
      </c>
      <c r="AL38">
        <f>Blad1!L38</f>
        <v>0</v>
      </c>
      <c r="AM38">
        <f>Blad1!M38</f>
        <v>0</v>
      </c>
      <c r="AN38">
        <f>Blad1!N38</f>
        <v>0</v>
      </c>
    </row>
    <row r="39" spans="7:40" ht="12.75">
      <c r="G39" s="15">
        <f t="shared" si="0"/>
        <v>0</v>
      </c>
      <c r="H39" s="4">
        <f t="shared" si="13"/>
        <v>88.4</v>
      </c>
      <c r="I39">
        <f t="shared" si="14"/>
        <v>114.30476190476192</v>
      </c>
      <c r="J39" s="9">
        <f t="shared" si="15"/>
        <v>716.0010000000001</v>
      </c>
      <c r="K39">
        <f t="shared" si="16"/>
        <v>0</v>
      </c>
      <c r="L39" s="4">
        <f t="shared" si="11"/>
        <v>0</v>
      </c>
      <c r="N39">
        <v>2160</v>
      </c>
      <c r="O39" s="3">
        <f t="shared" si="8"/>
        <v>869.0097557510089</v>
      </c>
      <c r="P39">
        <f t="shared" si="17"/>
        <v>27.324810355476185</v>
      </c>
      <c r="Q39" s="9">
        <f t="shared" si="9"/>
        <v>878.5058243254387</v>
      </c>
      <c r="R39">
        <f t="shared" si="18"/>
        <v>20860583.571716603</v>
      </c>
      <c r="S39" s="4">
        <f t="shared" si="12"/>
        <v>695495043.0399597</v>
      </c>
      <c r="T39" t="e">
        <f>IF(AND(VLOOKUP(1,G:L,6,FALSE)&lt;S39,SUM(T$1:T38)=0,O39&gt;0),N39/60,0)</f>
        <v>#N/A</v>
      </c>
      <c r="V39">
        <f t="shared" si="10"/>
        <v>0</v>
      </c>
      <c r="W39">
        <v>2160</v>
      </c>
      <c r="X39">
        <f t="shared" si="7"/>
        <v>2160</v>
      </c>
      <c r="AA39">
        <f>Blad1!A39</f>
        <v>0</v>
      </c>
      <c r="AB39">
        <f>Blad1!B39</f>
        <v>0</v>
      </c>
      <c r="AC39">
        <f>Blad1!C39</f>
        <v>0</v>
      </c>
      <c r="AD39">
        <f>Blad1!D39</f>
        <v>0</v>
      </c>
      <c r="AE39">
        <f>Blad1!E39</f>
        <v>0</v>
      </c>
      <c r="AF39">
        <f>Blad1!F39</f>
        <v>0</v>
      </c>
      <c r="AG39">
        <f>Blad1!G39</f>
        <v>0</v>
      </c>
      <c r="AH39" s="16">
        <f>Blad1!H39</f>
        <v>0</v>
      </c>
      <c r="AI39">
        <f>Blad1!I39</f>
        <v>0</v>
      </c>
      <c r="AJ39">
        <f>Blad1!J39</f>
        <v>0</v>
      </c>
      <c r="AK39">
        <f>Blad1!K39</f>
        <v>0</v>
      </c>
      <c r="AL39">
        <f>Blad1!L39</f>
        <v>0</v>
      </c>
      <c r="AM39">
        <f>Blad1!M39</f>
        <v>0</v>
      </c>
      <c r="AN39">
        <f>Blad1!N39</f>
        <v>0</v>
      </c>
    </row>
    <row r="40" spans="7:40" ht="12.75">
      <c r="G40" s="15">
        <f t="shared" si="0"/>
        <v>0</v>
      </c>
      <c r="H40" s="4">
        <f t="shared" si="13"/>
        <v>88.4</v>
      </c>
      <c r="I40">
        <f t="shared" si="14"/>
        <v>114.30476190476192</v>
      </c>
      <c r="J40" s="9">
        <f t="shared" si="15"/>
        <v>716.0010000000001</v>
      </c>
      <c r="K40">
        <f t="shared" si="16"/>
        <v>0</v>
      </c>
      <c r="L40" s="4">
        <f t="shared" si="11"/>
        <v>0</v>
      </c>
      <c r="N40">
        <v>2220</v>
      </c>
      <c r="O40" s="3">
        <f t="shared" si="8"/>
        <v>873.1009750144383</v>
      </c>
      <c r="P40">
        <f t="shared" si="17"/>
        <v>27.227269394484974</v>
      </c>
      <c r="Q40" s="9">
        <f t="shared" si="9"/>
        <v>879.2708823277001</v>
      </c>
      <c r="R40">
        <f t="shared" si="18"/>
        <v>20902164.10201781</v>
      </c>
      <c r="S40" s="4">
        <f t="shared" si="12"/>
        <v>716397207.1419774</v>
      </c>
      <c r="T40" t="e">
        <f>IF(AND(VLOOKUP(1,G:L,6,FALSE)&lt;S40,SUM(T$1:T39)=0,O40&gt;0),N40/60,0)</f>
        <v>#N/A</v>
      </c>
      <c r="V40">
        <f t="shared" si="10"/>
        <v>0</v>
      </c>
      <c r="W40">
        <v>2220</v>
      </c>
      <c r="X40">
        <f t="shared" si="7"/>
        <v>2220</v>
      </c>
      <c r="AA40">
        <f>Blad1!A40</f>
        <v>0</v>
      </c>
      <c r="AB40">
        <f>Blad1!B40</f>
        <v>0</v>
      </c>
      <c r="AC40">
        <f>Blad1!C40</f>
        <v>0</v>
      </c>
      <c r="AD40">
        <f>Blad1!D40</f>
        <v>0</v>
      </c>
      <c r="AE40">
        <f>Blad1!E40</f>
        <v>0</v>
      </c>
      <c r="AF40">
        <f>Blad1!F40</f>
        <v>0</v>
      </c>
      <c r="AG40">
        <f>Blad1!G40</f>
        <v>0</v>
      </c>
      <c r="AH40" s="16">
        <f>Blad1!H40</f>
        <v>0</v>
      </c>
      <c r="AI40">
        <f>Blad1!I40</f>
        <v>0</v>
      </c>
      <c r="AJ40">
        <f>Blad1!J40</f>
        <v>0</v>
      </c>
      <c r="AK40">
        <f>Blad1!K40</f>
        <v>0</v>
      </c>
      <c r="AL40">
        <f>Blad1!L40</f>
        <v>0</v>
      </c>
      <c r="AM40">
        <f>Blad1!M40</f>
        <v>0</v>
      </c>
      <c r="AN40">
        <f>Blad1!N40</f>
        <v>0</v>
      </c>
    </row>
    <row r="41" spans="7:40" ht="12.75">
      <c r="G41" s="15">
        <f t="shared" si="0"/>
        <v>0</v>
      </c>
      <c r="H41" s="4">
        <f t="shared" si="13"/>
        <v>88.4</v>
      </c>
      <c r="I41">
        <f t="shared" si="14"/>
        <v>114.30476190476192</v>
      </c>
      <c r="J41" s="9">
        <f t="shared" si="15"/>
        <v>716.0010000000001</v>
      </c>
      <c r="K41">
        <f t="shared" si="16"/>
        <v>0</v>
      </c>
      <c r="L41" s="4">
        <f t="shared" si="11"/>
        <v>0</v>
      </c>
      <c r="N41">
        <v>2280</v>
      </c>
      <c r="O41" s="3">
        <f t="shared" si="8"/>
        <v>877.0834445746411</v>
      </c>
      <c r="P41">
        <f t="shared" si="17"/>
        <v>27.132987738590792</v>
      </c>
      <c r="Q41" s="9">
        <f t="shared" si="9"/>
        <v>880.0156041354579</v>
      </c>
      <c r="R41">
        <f t="shared" si="18"/>
        <v>20942518.37124796</v>
      </c>
      <c r="S41" s="4">
        <f t="shared" si="12"/>
        <v>737339725.5132254</v>
      </c>
      <c r="T41" t="e">
        <f>IF(AND(VLOOKUP(1,G:L,6,FALSE)&lt;S41,SUM(T$1:T40)=0,O41&gt;0),N41/60,0)</f>
        <v>#N/A</v>
      </c>
      <c r="V41">
        <f t="shared" si="10"/>
        <v>0</v>
      </c>
      <c r="W41">
        <v>2280</v>
      </c>
      <c r="X41">
        <f t="shared" si="7"/>
        <v>2280</v>
      </c>
      <c r="AA41">
        <f>Blad1!A41</f>
        <v>0</v>
      </c>
      <c r="AB41">
        <f>Blad1!B41</f>
        <v>0</v>
      </c>
      <c r="AC41">
        <f>Blad1!C41</f>
        <v>0</v>
      </c>
      <c r="AD41">
        <f>Blad1!D41</f>
        <v>0</v>
      </c>
      <c r="AE41">
        <f>Blad1!E41</f>
        <v>0</v>
      </c>
      <c r="AF41">
        <f>Blad1!F41</f>
        <v>0</v>
      </c>
      <c r="AG41">
        <f>Blad1!G41</f>
        <v>0</v>
      </c>
      <c r="AH41" s="16">
        <f>Blad1!H41</f>
        <v>0</v>
      </c>
      <c r="AI41">
        <f>Blad1!I41</f>
        <v>0</v>
      </c>
      <c r="AJ41">
        <f>Blad1!J41</f>
        <v>0</v>
      </c>
      <c r="AK41">
        <f>Blad1!K41</f>
        <v>0</v>
      </c>
      <c r="AL41">
        <f>Blad1!L41</f>
        <v>0</v>
      </c>
      <c r="AM41">
        <f>Blad1!M41</f>
        <v>0</v>
      </c>
      <c r="AN41">
        <f>Blad1!N41</f>
        <v>0</v>
      </c>
    </row>
    <row r="42" spans="7:40" ht="12.75">
      <c r="G42" s="15">
        <f t="shared" si="0"/>
        <v>0</v>
      </c>
      <c r="H42" s="4">
        <f t="shared" si="13"/>
        <v>88.4</v>
      </c>
      <c r="I42">
        <f t="shared" si="14"/>
        <v>114.30476190476192</v>
      </c>
      <c r="J42" s="9">
        <f t="shared" si="15"/>
        <v>716.0010000000001</v>
      </c>
      <c r="K42">
        <f t="shared" si="16"/>
        <v>0</v>
      </c>
      <c r="L42" s="4">
        <f t="shared" si="11"/>
        <v>0</v>
      </c>
      <c r="N42">
        <v>2340</v>
      </c>
      <c r="O42" s="3">
        <f t="shared" si="8"/>
        <v>880.9627964535247</v>
      </c>
      <c r="P42">
        <f t="shared" si="17"/>
        <v>27.041773006810082</v>
      </c>
      <c r="Q42" s="9">
        <f t="shared" si="9"/>
        <v>880.7410429368092</v>
      </c>
      <c r="R42">
        <f t="shared" si="18"/>
        <v>20981714.167531922</v>
      </c>
      <c r="S42" s="4">
        <f t="shared" si="12"/>
        <v>758321439.6807574</v>
      </c>
      <c r="T42" t="e">
        <f>IF(AND(VLOOKUP(1,G:L,6,FALSE)&lt;S42,SUM(T$1:T41)=0,O42&gt;0),N42/60,0)</f>
        <v>#N/A</v>
      </c>
      <c r="V42">
        <f t="shared" si="10"/>
        <v>0</v>
      </c>
      <c r="W42">
        <v>2340</v>
      </c>
      <c r="X42">
        <f t="shared" si="7"/>
        <v>2340</v>
      </c>
      <c r="AA42">
        <f>Blad1!A42</f>
        <v>0</v>
      </c>
      <c r="AB42">
        <f>Blad1!B42</f>
        <v>0</v>
      </c>
      <c r="AC42">
        <f>Blad1!C42</f>
        <v>0</v>
      </c>
      <c r="AD42">
        <f>Blad1!D42</f>
        <v>0</v>
      </c>
      <c r="AE42">
        <f>Blad1!E42</f>
        <v>0</v>
      </c>
      <c r="AF42">
        <f>Blad1!F42</f>
        <v>0</v>
      </c>
      <c r="AG42">
        <f>Blad1!G42</f>
        <v>0</v>
      </c>
      <c r="AH42" s="16">
        <f>Blad1!H42</f>
        <v>0</v>
      </c>
      <c r="AI42">
        <f>Blad1!I42</f>
        <v>0</v>
      </c>
      <c r="AJ42">
        <f>Blad1!J42</f>
        <v>0</v>
      </c>
      <c r="AK42">
        <f>Blad1!K42</f>
        <v>0</v>
      </c>
      <c r="AL42">
        <f>Blad1!L42</f>
        <v>0</v>
      </c>
      <c r="AM42">
        <f>Blad1!M42</f>
        <v>0</v>
      </c>
      <c r="AN42">
        <f>Blad1!N42</f>
        <v>0</v>
      </c>
    </row>
    <row r="43" spans="7:40" ht="12.75">
      <c r="G43" s="15">
        <f t="shared" si="0"/>
        <v>0</v>
      </c>
      <c r="H43" s="4">
        <f t="shared" si="13"/>
        <v>88.4</v>
      </c>
      <c r="I43">
        <f t="shared" si="14"/>
        <v>114.30476190476192</v>
      </c>
      <c r="J43" s="9">
        <f t="shared" si="15"/>
        <v>716.0010000000001</v>
      </c>
      <c r="K43">
        <f t="shared" si="16"/>
        <v>0</v>
      </c>
      <c r="L43" s="4">
        <f t="shared" si="11"/>
        <v>0</v>
      </c>
      <c r="N43">
        <v>2400</v>
      </c>
      <c r="O43" s="3">
        <f t="shared" si="8"/>
        <v>884.7442361796808</v>
      </c>
      <c r="P43">
        <f t="shared" si="17"/>
        <v>26.95344880573172</v>
      </c>
      <c r="Q43" s="9">
        <f t="shared" si="9"/>
        <v>881.4481721656003</v>
      </c>
      <c r="R43">
        <f t="shared" si="18"/>
        <v>21019813.888001624</v>
      </c>
      <c r="S43" s="4">
        <f t="shared" si="12"/>
        <v>779341253.5687591</v>
      </c>
      <c r="T43" t="e">
        <f>IF(AND(VLOOKUP(1,G:L,6,FALSE)&lt;S43,SUM(T$1:T42)=0,O43&gt;0),N43/60,0)</f>
        <v>#N/A</v>
      </c>
      <c r="V43">
        <f t="shared" si="10"/>
        <v>0</v>
      </c>
      <c r="W43">
        <v>2400</v>
      </c>
      <c r="X43">
        <f t="shared" si="7"/>
        <v>2400</v>
      </c>
      <c r="AA43">
        <f>Blad1!A43</f>
        <v>0</v>
      </c>
      <c r="AB43">
        <f>Blad1!B43</f>
        <v>0</v>
      </c>
      <c r="AC43">
        <f>Blad1!C43</f>
        <v>0</v>
      </c>
      <c r="AD43">
        <f>Blad1!D43</f>
        <v>0</v>
      </c>
      <c r="AE43">
        <f>Blad1!E43</f>
        <v>0</v>
      </c>
      <c r="AF43">
        <f>Blad1!F43</f>
        <v>0</v>
      </c>
      <c r="AG43">
        <f>Blad1!G43</f>
        <v>0</v>
      </c>
      <c r="AH43" s="16">
        <f>Blad1!H43</f>
        <v>0</v>
      </c>
      <c r="AI43">
        <f>Blad1!I43</f>
        <v>0</v>
      </c>
      <c r="AJ43">
        <f>Blad1!J43</f>
        <v>0</v>
      </c>
      <c r="AK43">
        <f>Blad1!K43</f>
        <v>0</v>
      </c>
      <c r="AL43">
        <f>Blad1!L43</f>
        <v>0</v>
      </c>
      <c r="AM43">
        <f>Blad1!M43</f>
        <v>0</v>
      </c>
      <c r="AN43">
        <f>Blad1!N43</f>
        <v>0</v>
      </c>
    </row>
    <row r="44" spans="7:40" ht="12.75">
      <c r="G44" s="15">
        <f t="shared" si="0"/>
        <v>0</v>
      </c>
      <c r="H44" s="4">
        <f t="shared" si="13"/>
        <v>88.4</v>
      </c>
      <c r="I44">
        <f t="shared" si="14"/>
        <v>114.30476190476192</v>
      </c>
      <c r="J44" s="9">
        <f t="shared" si="15"/>
        <v>716.0010000000001</v>
      </c>
      <c r="K44">
        <f t="shared" si="16"/>
        <v>0</v>
      </c>
      <c r="L44" s="4">
        <f t="shared" si="11"/>
        <v>0</v>
      </c>
      <c r="N44">
        <v>2460</v>
      </c>
      <c r="O44" s="3">
        <f t="shared" si="8"/>
        <v>888.4325847927412</v>
      </c>
      <c r="P44">
        <f t="shared" si="17"/>
        <v>26.86785303648821</v>
      </c>
      <c r="Q44" s="9">
        <f t="shared" si="9"/>
        <v>882.1378933562427</v>
      </c>
      <c r="R44">
        <f t="shared" si="18"/>
        <v>21056875.09124492</v>
      </c>
      <c r="S44" s="4">
        <f t="shared" si="12"/>
        <v>800398128.660004</v>
      </c>
      <c r="T44" t="e">
        <f>IF(AND(VLOOKUP(1,G:L,6,FALSE)&lt;S44,SUM(T$1:T43)=0,O44&gt;0),N44/60,0)</f>
        <v>#N/A</v>
      </c>
      <c r="V44">
        <f t="shared" si="10"/>
        <v>0</v>
      </c>
      <c r="W44">
        <v>2460</v>
      </c>
      <c r="X44">
        <f t="shared" si="7"/>
        <v>2460</v>
      </c>
      <c r="AA44">
        <f>Blad1!A44</f>
        <v>0</v>
      </c>
      <c r="AB44">
        <f>Blad1!B44</f>
        <v>0</v>
      </c>
      <c r="AC44">
        <f>Blad1!C44</f>
        <v>0</v>
      </c>
      <c r="AD44">
        <f>Blad1!D44</f>
        <v>0</v>
      </c>
      <c r="AE44">
        <f>Blad1!E44</f>
        <v>0</v>
      </c>
      <c r="AF44">
        <f>Blad1!F44</f>
        <v>0</v>
      </c>
      <c r="AG44">
        <f>Blad1!G44</f>
        <v>0</v>
      </c>
      <c r="AH44" s="16">
        <f>Blad1!H44</f>
        <v>0</v>
      </c>
      <c r="AI44">
        <f>Blad1!I44</f>
        <v>0</v>
      </c>
      <c r="AJ44">
        <f>Blad1!J44</f>
        <v>0</v>
      </c>
      <c r="AK44">
        <f>Blad1!K44</f>
        <v>0</v>
      </c>
      <c r="AL44">
        <f>Blad1!L44</f>
        <v>0</v>
      </c>
      <c r="AM44">
        <f>Blad1!M44</f>
        <v>0</v>
      </c>
      <c r="AN44">
        <f>Blad1!N44</f>
        <v>0</v>
      </c>
    </row>
    <row r="45" spans="7:40" ht="12.75">
      <c r="G45" s="15">
        <f t="shared" si="0"/>
        <v>0</v>
      </c>
      <c r="H45" s="4">
        <f t="shared" si="13"/>
        <v>88.4</v>
      </c>
      <c r="I45">
        <f t="shared" si="14"/>
        <v>114.30476190476192</v>
      </c>
      <c r="J45" s="9">
        <f t="shared" si="15"/>
        <v>716.0010000000001</v>
      </c>
      <c r="K45">
        <f t="shared" si="16"/>
        <v>0</v>
      </c>
      <c r="L45" s="4">
        <f t="shared" si="11"/>
        <v>0</v>
      </c>
      <c r="N45">
        <v>2520</v>
      </c>
      <c r="O45" s="3">
        <f t="shared" si="8"/>
        <v>892.0323158006117</v>
      </c>
      <c r="P45">
        <f t="shared" si="17"/>
        <v>26.784836417654002</v>
      </c>
      <c r="Q45" s="9">
        <f t="shared" si="9"/>
        <v>882.8110430547144</v>
      </c>
      <c r="R45">
        <f t="shared" si="18"/>
        <v>21092950.98110508</v>
      </c>
      <c r="S45" s="4">
        <f t="shared" si="12"/>
        <v>821491079.6411091</v>
      </c>
      <c r="T45" t="e">
        <f>IF(AND(VLOOKUP(1,G:L,6,FALSE)&lt;S45,SUM(T$1:T44)=0,O45&gt;0),N45/60,0)</f>
        <v>#N/A</v>
      </c>
      <c r="V45">
        <f t="shared" si="10"/>
        <v>0</v>
      </c>
      <c r="W45">
        <v>2520</v>
      </c>
      <c r="X45">
        <f t="shared" si="7"/>
        <v>2520</v>
      </c>
      <c r="AA45">
        <f>Blad1!A45</f>
        <v>0</v>
      </c>
      <c r="AB45">
        <f>Blad1!B45</f>
        <v>0</v>
      </c>
      <c r="AC45">
        <f>Blad1!C45</f>
        <v>0</v>
      </c>
      <c r="AD45">
        <f>Blad1!D45</f>
        <v>0</v>
      </c>
      <c r="AE45">
        <f>Blad1!E45</f>
        <v>0</v>
      </c>
      <c r="AF45">
        <f>Blad1!F45</f>
        <v>0</v>
      </c>
      <c r="AG45">
        <f>Blad1!G45</f>
        <v>0</v>
      </c>
      <c r="AH45" s="16">
        <f>Blad1!H45</f>
        <v>0</v>
      </c>
      <c r="AI45">
        <f>Blad1!I45</f>
        <v>0</v>
      </c>
      <c r="AJ45">
        <f>Blad1!J45</f>
        <v>0</v>
      </c>
      <c r="AK45">
        <f>Blad1!K45</f>
        <v>0</v>
      </c>
      <c r="AL45">
        <f>Blad1!L45</f>
        <v>0</v>
      </c>
      <c r="AM45">
        <f>Blad1!M45</f>
        <v>0</v>
      </c>
      <c r="AN45">
        <f>Blad1!N45</f>
        <v>0</v>
      </c>
    </row>
    <row r="46" spans="7:40" ht="12.75">
      <c r="G46" s="15">
        <f t="shared" si="0"/>
        <v>0</v>
      </c>
      <c r="H46" s="4">
        <f t="shared" si="13"/>
        <v>88.4</v>
      </c>
      <c r="I46">
        <f t="shared" si="14"/>
        <v>114.30476190476192</v>
      </c>
      <c r="J46" s="9">
        <f t="shared" si="15"/>
        <v>716.0010000000001</v>
      </c>
      <c r="K46">
        <f t="shared" si="16"/>
        <v>0</v>
      </c>
      <c r="L46" s="4">
        <f t="shared" si="11"/>
        <v>0</v>
      </c>
      <c r="N46">
        <v>2580</v>
      </c>
      <c r="O46" s="3">
        <f t="shared" si="8"/>
        <v>895.5475878002795</v>
      </c>
      <c r="P46">
        <f t="shared" si="17"/>
        <v>26.704261192085394</v>
      </c>
      <c r="Q46" s="9">
        <f t="shared" si="9"/>
        <v>883.4683989186523</v>
      </c>
      <c r="R46">
        <f t="shared" si="18"/>
        <v>21128090.83178446</v>
      </c>
      <c r="S46" s="4">
        <f t="shared" si="12"/>
        <v>842619170.4728936</v>
      </c>
      <c r="T46" t="e">
        <f>IF(AND(VLOOKUP(1,G:L,6,FALSE)&lt;S46,SUM(T$1:T45)=0,O46&gt;0),N46/60,0)</f>
        <v>#N/A</v>
      </c>
      <c r="V46">
        <f t="shared" si="10"/>
        <v>0</v>
      </c>
      <c r="W46">
        <v>2580</v>
      </c>
      <c r="X46">
        <f t="shared" si="7"/>
        <v>2580</v>
      </c>
      <c r="AA46">
        <f>Blad1!A46</f>
        <v>0</v>
      </c>
      <c r="AB46">
        <f>Blad1!B46</f>
        <v>0</v>
      </c>
      <c r="AC46">
        <f>Blad1!C46</f>
        <v>0</v>
      </c>
      <c r="AD46">
        <f>Blad1!D46</f>
        <v>0</v>
      </c>
      <c r="AE46">
        <f>Blad1!E46</f>
        <v>0</v>
      </c>
      <c r="AF46">
        <f>Blad1!F46</f>
        <v>0</v>
      </c>
      <c r="AG46">
        <f>Blad1!G46</f>
        <v>0</v>
      </c>
      <c r="AH46" s="16">
        <f>Blad1!H46</f>
        <v>0</v>
      </c>
      <c r="AI46">
        <f>Blad1!I46</f>
        <v>0</v>
      </c>
      <c r="AJ46">
        <f>Blad1!J46</f>
        <v>0</v>
      </c>
      <c r="AK46">
        <f>Blad1!K46</f>
        <v>0</v>
      </c>
      <c r="AL46">
        <f>Blad1!L46</f>
        <v>0</v>
      </c>
      <c r="AM46">
        <f>Blad1!M46</f>
        <v>0</v>
      </c>
      <c r="AN46">
        <f>Blad1!N46</f>
        <v>0</v>
      </c>
    </row>
    <row r="47" spans="7:40" ht="12.75">
      <c r="G47" s="15">
        <f t="shared" si="0"/>
        <v>0</v>
      </c>
      <c r="H47" s="4">
        <f t="shared" si="13"/>
        <v>88.4</v>
      </c>
      <c r="I47">
        <f t="shared" si="14"/>
        <v>114.30476190476192</v>
      </c>
      <c r="J47" s="9">
        <f t="shared" si="15"/>
        <v>716.0010000000001</v>
      </c>
      <c r="K47">
        <f t="shared" si="16"/>
        <v>0</v>
      </c>
      <c r="L47" s="4">
        <f t="shared" si="11"/>
        <v>0</v>
      </c>
      <c r="N47">
        <v>2640</v>
      </c>
      <c r="O47" s="3">
        <f t="shared" si="8"/>
        <v>898.9822733587987</v>
      </c>
      <c r="P47">
        <f t="shared" si="17"/>
        <v>26.62599999108231</v>
      </c>
      <c r="Q47" s="9">
        <f t="shared" si="9"/>
        <v>884.1106851180954</v>
      </c>
      <c r="R47">
        <f t="shared" si="18"/>
        <v>21162340.362566028</v>
      </c>
      <c r="S47" s="4">
        <f t="shared" si="12"/>
        <v>863781510.8354596</v>
      </c>
      <c r="T47" t="e">
        <f>IF(AND(VLOOKUP(1,G:L,6,FALSE)&lt;S47,SUM(T$1:T46)=0,O47&gt;0),N47/60,0)</f>
        <v>#N/A</v>
      </c>
      <c r="V47">
        <f t="shared" si="10"/>
        <v>0</v>
      </c>
      <c r="W47">
        <v>2640</v>
      </c>
      <c r="X47">
        <f t="shared" si="7"/>
        <v>2640</v>
      </c>
      <c r="AA47">
        <f>Blad1!A47</f>
        <v>0</v>
      </c>
      <c r="AB47">
        <f>Blad1!B47</f>
        <v>0</v>
      </c>
      <c r="AC47">
        <f>Blad1!C47</f>
        <v>0</v>
      </c>
      <c r="AD47">
        <f>Blad1!D47</f>
        <v>0</v>
      </c>
      <c r="AE47">
        <f>Blad1!E47</f>
        <v>0</v>
      </c>
      <c r="AF47">
        <f>Blad1!F47</f>
        <v>0</v>
      </c>
      <c r="AG47">
        <f>Blad1!G47</f>
        <v>0</v>
      </c>
      <c r="AH47" s="16">
        <f>Blad1!H47</f>
        <v>0</v>
      </c>
      <c r="AI47">
        <f>Blad1!I47</f>
        <v>0</v>
      </c>
      <c r="AJ47">
        <f>Blad1!J47</f>
        <v>0</v>
      </c>
      <c r="AK47">
        <f>Blad1!K47</f>
        <v>0</v>
      </c>
      <c r="AL47">
        <f>Blad1!L47</f>
        <v>0</v>
      </c>
      <c r="AM47">
        <f>Blad1!M47</f>
        <v>0</v>
      </c>
      <c r="AN47">
        <f>Blad1!N47</f>
        <v>0</v>
      </c>
    </row>
    <row r="48" spans="7:40" ht="12.75">
      <c r="G48" s="15">
        <f t="shared" si="0"/>
        <v>0</v>
      </c>
      <c r="H48" s="4">
        <f t="shared" si="13"/>
        <v>88.4</v>
      </c>
      <c r="I48">
        <f t="shared" si="14"/>
        <v>114.30476190476192</v>
      </c>
      <c r="J48" s="9">
        <f t="shared" si="15"/>
        <v>716.0010000000001</v>
      </c>
      <c r="K48">
        <f t="shared" si="16"/>
        <v>0</v>
      </c>
      <c r="L48" s="4">
        <f t="shared" si="11"/>
        <v>0</v>
      </c>
      <c r="N48">
        <v>2700</v>
      </c>
      <c r="O48" s="3">
        <f t="shared" si="8"/>
        <v>902.339984657452</v>
      </c>
      <c r="P48">
        <f t="shared" si="17"/>
        <v>26.549934833617208</v>
      </c>
      <c r="Q48" s="9">
        <f t="shared" si="9"/>
        <v>884.7385771309436</v>
      </c>
      <c r="R48">
        <f t="shared" si="18"/>
        <v>21195742.069127962</v>
      </c>
      <c r="S48" s="4">
        <f t="shared" si="12"/>
        <v>884977252.9045875</v>
      </c>
      <c r="T48" t="e">
        <f>IF(AND(VLOOKUP(1,G:L,6,FALSE)&lt;S48,SUM(T$1:T47)=0,O48&gt;0),N48/60,0)</f>
        <v>#N/A</v>
      </c>
      <c r="V48">
        <f t="shared" si="10"/>
        <v>0</v>
      </c>
      <c r="W48">
        <v>2700</v>
      </c>
      <c r="X48">
        <f t="shared" si="7"/>
        <v>2700</v>
      </c>
      <c r="AA48">
        <f>Blad1!A48</f>
        <v>0</v>
      </c>
      <c r="AB48">
        <f>Blad1!B48</f>
        <v>0</v>
      </c>
      <c r="AC48">
        <f>Blad1!C48</f>
        <v>0</v>
      </c>
      <c r="AD48">
        <f>Blad1!D48</f>
        <v>0</v>
      </c>
      <c r="AE48">
        <f>Blad1!E48</f>
        <v>0</v>
      </c>
      <c r="AF48">
        <f>Blad1!F48</f>
        <v>0</v>
      </c>
      <c r="AG48">
        <f>Blad1!G48</f>
        <v>0</v>
      </c>
      <c r="AH48" s="16">
        <f>Blad1!H48</f>
        <v>0</v>
      </c>
      <c r="AI48">
        <f>Blad1!I48</f>
        <v>0</v>
      </c>
      <c r="AJ48">
        <f>Blad1!J48</f>
        <v>0</v>
      </c>
      <c r="AK48">
        <f>Blad1!K48</f>
        <v>0</v>
      </c>
      <c r="AL48">
        <f>Blad1!L48</f>
        <v>0</v>
      </c>
      <c r="AM48">
        <f>Blad1!M48</f>
        <v>0</v>
      </c>
      <c r="AN48">
        <f>Blad1!N48</f>
        <v>0</v>
      </c>
    </row>
    <row r="49" spans="7:40" ht="12.75">
      <c r="G49" s="15">
        <f t="shared" si="0"/>
        <v>0</v>
      </c>
      <c r="H49" s="4">
        <f t="shared" si="13"/>
        <v>88.4</v>
      </c>
      <c r="I49">
        <f t="shared" si="14"/>
        <v>114.30476190476192</v>
      </c>
      <c r="J49" s="9">
        <f t="shared" si="15"/>
        <v>716.0010000000001</v>
      </c>
      <c r="K49">
        <f t="shared" si="16"/>
        <v>0</v>
      </c>
      <c r="L49" s="4">
        <f t="shared" si="11"/>
        <v>0</v>
      </c>
      <c r="N49">
        <v>2760</v>
      </c>
      <c r="O49" s="3">
        <f t="shared" si="8"/>
        <v>905.6240963248757</v>
      </c>
      <c r="P49">
        <f t="shared" si="17"/>
        <v>26.475956241945532</v>
      </c>
      <c r="Q49" s="9">
        <f t="shared" si="9"/>
        <v>885.3527060127518</v>
      </c>
      <c r="R49">
        <f t="shared" si="18"/>
        <v>21228335.517327826</v>
      </c>
      <c r="S49" s="7">
        <f t="shared" si="12"/>
        <v>906205588.4219153</v>
      </c>
      <c r="T49" t="e">
        <f>IF(AND(VLOOKUP(1,G:L,6,FALSE)&lt;S49,SUM(T$1:T48)=0,O49&gt;0),N49/60,0)</f>
        <v>#N/A</v>
      </c>
      <c r="V49">
        <f t="shared" si="10"/>
        <v>0</v>
      </c>
      <c r="W49">
        <v>2760</v>
      </c>
      <c r="X49">
        <f t="shared" si="7"/>
        <v>2760</v>
      </c>
      <c r="AA49">
        <f>Blad1!A49</f>
        <v>0</v>
      </c>
      <c r="AB49">
        <f>Blad1!B49</f>
        <v>0</v>
      </c>
      <c r="AC49">
        <f>Blad1!C49</f>
        <v>0</v>
      </c>
      <c r="AD49">
        <f>Blad1!D49</f>
        <v>0</v>
      </c>
      <c r="AE49">
        <f>Blad1!E49</f>
        <v>0</v>
      </c>
      <c r="AF49">
        <f>Blad1!F49</f>
        <v>0</v>
      </c>
      <c r="AG49">
        <f>Blad1!G49</f>
        <v>0</v>
      </c>
      <c r="AH49" s="16">
        <f>Blad1!H49</f>
        <v>0</v>
      </c>
      <c r="AI49">
        <f>Blad1!I49</f>
        <v>0</v>
      </c>
      <c r="AJ49">
        <f>Blad1!J49</f>
        <v>0</v>
      </c>
      <c r="AK49">
        <f>Blad1!K49</f>
        <v>0</v>
      </c>
      <c r="AL49">
        <f>Blad1!L49</f>
        <v>0</v>
      </c>
      <c r="AM49">
        <f>Blad1!M49</f>
        <v>0</v>
      </c>
      <c r="AN49">
        <f>Blad1!N49</f>
        <v>0</v>
      </c>
    </row>
    <row r="50" spans="7:40" ht="12.75">
      <c r="G50" s="15">
        <f t="shared" si="0"/>
        <v>0</v>
      </c>
      <c r="H50" s="4">
        <f t="shared" si="13"/>
        <v>88.4</v>
      </c>
      <c r="I50">
        <f t="shared" si="14"/>
        <v>114.30476190476192</v>
      </c>
      <c r="J50" s="9">
        <f t="shared" si="15"/>
        <v>716.0010000000001</v>
      </c>
      <c r="K50">
        <f t="shared" si="16"/>
        <v>0</v>
      </c>
      <c r="L50" s="4">
        <f t="shared" si="11"/>
        <v>0</v>
      </c>
      <c r="N50">
        <v>2820</v>
      </c>
      <c r="O50" s="3">
        <f t="shared" si="8"/>
        <v>908.8377658209986</v>
      </c>
      <c r="P50">
        <f t="shared" si="17"/>
        <v>26.403962457844102</v>
      </c>
      <c r="Q50" s="9">
        <f t="shared" si="9"/>
        <v>885.9536622085268</v>
      </c>
      <c r="R50">
        <f t="shared" si="18"/>
        <v>21260157.60442776</v>
      </c>
      <c r="S50" s="4">
        <f t="shared" si="12"/>
        <v>927465746.0263431</v>
      </c>
      <c r="T50" t="e">
        <f>IF(AND(VLOOKUP(1,G:L,6,FALSE)&lt;S50,SUM(T$1:T49)=0,O50&gt;0),N50/60,0)</f>
        <v>#N/A</v>
      </c>
      <c r="V50">
        <f t="shared" si="10"/>
        <v>0</v>
      </c>
      <c r="W50">
        <v>2820</v>
      </c>
      <c r="X50">
        <f t="shared" si="7"/>
        <v>2820</v>
      </c>
      <c r="AA50">
        <f>Blad1!A50</f>
        <v>0</v>
      </c>
      <c r="AB50">
        <f>Blad1!B50</f>
        <v>0</v>
      </c>
      <c r="AC50">
        <f>Blad1!C50</f>
        <v>0</v>
      </c>
      <c r="AD50">
        <f>Blad1!D50</f>
        <v>0</v>
      </c>
      <c r="AE50">
        <f>Blad1!E50</f>
        <v>0</v>
      </c>
      <c r="AF50">
        <f>Blad1!F50</f>
        <v>0</v>
      </c>
      <c r="AG50">
        <f>Blad1!G50</f>
        <v>0</v>
      </c>
      <c r="AH50" s="16">
        <f>Blad1!H50</f>
        <v>0</v>
      </c>
      <c r="AI50">
        <f>Blad1!I50</f>
        <v>0</v>
      </c>
      <c r="AJ50">
        <f>Blad1!J50</f>
        <v>0</v>
      </c>
      <c r="AK50">
        <f>Blad1!K50</f>
        <v>0</v>
      </c>
      <c r="AL50">
        <f>Blad1!L50</f>
        <v>0</v>
      </c>
      <c r="AM50">
        <f>Blad1!M50</f>
        <v>0</v>
      </c>
      <c r="AN50">
        <f>Blad1!N50</f>
        <v>0</v>
      </c>
    </row>
    <row r="51" spans="7:40" ht="12.75">
      <c r="G51" s="15">
        <f t="shared" si="0"/>
        <v>0</v>
      </c>
      <c r="H51" s="4">
        <f t="shared" si="13"/>
        <v>88.4</v>
      </c>
      <c r="I51">
        <f t="shared" si="14"/>
        <v>114.30476190476192</v>
      </c>
      <c r="J51" s="9">
        <f t="shared" si="15"/>
        <v>716.0010000000001</v>
      </c>
      <c r="K51">
        <f t="shared" si="16"/>
        <v>0</v>
      </c>
      <c r="L51" s="4">
        <f t="shared" si="11"/>
        <v>0</v>
      </c>
      <c r="N51">
        <v>2880</v>
      </c>
      <c r="O51" s="3">
        <f t="shared" si="8"/>
        <v>911.9839516804327</v>
      </c>
      <c r="P51">
        <f t="shared" si="17"/>
        <v>26.333858746143964</v>
      </c>
      <c r="Q51" s="9">
        <f t="shared" si="9"/>
        <v>886.541998964241</v>
      </c>
      <c r="R51">
        <f t="shared" si="18"/>
        <v>21291242.79198211</v>
      </c>
      <c r="S51" s="4">
        <f t="shared" si="12"/>
        <v>948756988.8183252</v>
      </c>
      <c r="T51" t="e">
        <f>IF(AND(VLOOKUP(1,G:L,6,FALSE)&lt;S51,SUM(T$1:T50)=0,O51&gt;0),N51/60,0)</f>
        <v>#N/A</v>
      </c>
      <c r="V51">
        <f t="shared" si="10"/>
        <v>0</v>
      </c>
      <c r="W51">
        <v>2880</v>
      </c>
      <c r="X51">
        <f t="shared" si="7"/>
        <v>2880</v>
      </c>
      <c r="AA51">
        <f>Blad1!A51</f>
        <v>0</v>
      </c>
      <c r="AB51">
        <f>Blad1!B51</f>
        <v>0</v>
      </c>
      <c r="AC51">
        <f>Blad1!C51</f>
        <v>0</v>
      </c>
      <c r="AD51">
        <f>Blad1!D51</f>
        <v>0</v>
      </c>
      <c r="AE51">
        <f>Blad1!E51</f>
        <v>0</v>
      </c>
      <c r="AF51">
        <f>Blad1!F51</f>
        <v>0</v>
      </c>
      <c r="AG51">
        <f>Blad1!G51</f>
        <v>0</v>
      </c>
      <c r="AH51" s="16">
        <f>Blad1!H51</f>
        <v>0</v>
      </c>
      <c r="AI51">
        <f>Blad1!I51</f>
        <v>0</v>
      </c>
      <c r="AJ51">
        <f>Blad1!J51</f>
        <v>0</v>
      </c>
      <c r="AK51">
        <f>Blad1!K51</f>
        <v>0</v>
      </c>
      <c r="AL51">
        <f>Blad1!L51</f>
        <v>0</v>
      </c>
      <c r="AM51">
        <f>Blad1!M51</f>
        <v>0</v>
      </c>
      <c r="AN51">
        <f>Blad1!N51</f>
        <v>0</v>
      </c>
    </row>
    <row r="52" spans="7:40" ht="12.75">
      <c r="G52" s="15">
        <f t="shared" si="0"/>
        <v>0</v>
      </c>
      <c r="H52" s="4">
        <f t="shared" si="13"/>
        <v>88.4</v>
      </c>
      <c r="I52">
        <f t="shared" si="14"/>
        <v>114.30476190476192</v>
      </c>
      <c r="J52" s="9">
        <f t="shared" si="15"/>
        <v>716.0010000000001</v>
      </c>
      <c r="K52">
        <f t="shared" si="16"/>
        <v>0</v>
      </c>
      <c r="L52" s="4">
        <f t="shared" si="11"/>
        <v>0</v>
      </c>
      <c r="N52">
        <v>2940</v>
      </c>
      <c r="O52" s="3">
        <f t="shared" si="8"/>
        <v>915.0654298795222</v>
      </c>
      <c r="P52">
        <f t="shared" si="17"/>
        <v>26.26555677422953</v>
      </c>
      <c r="Q52" s="9">
        <f t="shared" si="9"/>
        <v>887.1182353874707</v>
      </c>
      <c r="R52">
        <f t="shared" si="18"/>
        <v>21321623.31398557</v>
      </c>
      <c r="S52" s="4">
        <f t="shared" si="12"/>
        <v>970078612.1323107</v>
      </c>
      <c r="T52" t="e">
        <f>IF(AND(VLOOKUP(1,G:L,6,FALSE)&lt;S52,SUM(T$1:T51)=0,O52&gt;0),N52/60,0)</f>
        <v>#N/A</v>
      </c>
      <c r="V52">
        <f t="shared" si="10"/>
        <v>0</v>
      </c>
      <c r="W52">
        <v>2940</v>
      </c>
      <c r="X52">
        <f t="shared" si="7"/>
        <v>2940</v>
      </c>
      <c r="AA52">
        <f>Blad1!A52</f>
        <v>0</v>
      </c>
      <c r="AB52">
        <f>Blad1!B52</f>
        <v>0</v>
      </c>
      <c r="AC52">
        <f>Blad1!C52</f>
        <v>0</v>
      </c>
      <c r="AD52">
        <f>Blad1!D52</f>
        <v>0</v>
      </c>
      <c r="AE52">
        <f>Blad1!E52</f>
        <v>0</v>
      </c>
      <c r="AF52">
        <f>Blad1!F52</f>
        <v>0</v>
      </c>
      <c r="AG52">
        <f>Blad1!G52</f>
        <v>0</v>
      </c>
      <c r="AH52" s="16">
        <f>Blad1!H52</f>
        <v>0</v>
      </c>
      <c r="AI52">
        <f>Blad1!I52</f>
        <v>0</v>
      </c>
      <c r="AJ52">
        <f>Blad1!J52</f>
        <v>0</v>
      </c>
      <c r="AK52">
        <f>Blad1!K52</f>
        <v>0</v>
      </c>
      <c r="AL52">
        <f>Blad1!L52</f>
        <v>0</v>
      </c>
      <c r="AM52">
        <f>Blad1!M52</f>
        <v>0</v>
      </c>
      <c r="AN52">
        <f>Blad1!N52</f>
        <v>0</v>
      </c>
    </row>
    <row r="53" spans="7:40" ht="12.75">
      <c r="G53" s="15">
        <f t="shared" si="0"/>
        <v>0</v>
      </c>
      <c r="H53" s="4">
        <f t="shared" si="13"/>
        <v>88.4</v>
      </c>
      <c r="I53">
        <f t="shared" si="14"/>
        <v>114.30476190476192</v>
      </c>
      <c r="J53" s="9">
        <f t="shared" si="15"/>
        <v>716.0010000000001</v>
      </c>
      <c r="K53">
        <f t="shared" si="16"/>
        <v>0</v>
      </c>
      <c r="L53" s="4">
        <f t="shared" si="11"/>
        <v>0</v>
      </c>
      <c r="N53">
        <v>3000</v>
      </c>
      <c r="O53" s="3">
        <f t="shared" si="8"/>
        <v>918.0848085539628</v>
      </c>
      <c r="P53">
        <f t="shared" si="17"/>
        <v>26.19897405784622</v>
      </c>
      <c r="Q53" s="9">
        <f t="shared" si="9"/>
        <v>887.6828591995911</v>
      </c>
      <c r="R53">
        <f t="shared" si="18"/>
        <v>21351329.36335928</v>
      </c>
      <c r="S53" s="4">
        <f t="shared" si="12"/>
        <v>991429941.4956701</v>
      </c>
      <c r="T53" t="e">
        <f>IF(AND(VLOOKUP(1,G:L,6,FALSE)&lt;S53,SUM(T$1:T52)=0,O53&gt;0),N53/60,0)</f>
        <v>#N/A</v>
      </c>
      <c r="V53">
        <f t="shared" si="10"/>
        <v>0</v>
      </c>
      <c r="W53">
        <v>3000</v>
      </c>
      <c r="X53">
        <f t="shared" si="7"/>
        <v>3000</v>
      </c>
      <c r="AA53">
        <f>Blad1!A53</f>
        <v>0</v>
      </c>
      <c r="AB53">
        <f>Blad1!B53</f>
        <v>0</v>
      </c>
      <c r="AC53">
        <f>Blad1!C53</f>
        <v>0</v>
      </c>
      <c r="AD53">
        <f>Blad1!D53</f>
        <v>0</v>
      </c>
      <c r="AE53">
        <f>Blad1!E53</f>
        <v>0</v>
      </c>
      <c r="AF53">
        <f>Blad1!F53</f>
        <v>0</v>
      </c>
      <c r="AG53">
        <f>Blad1!G53</f>
        <v>0</v>
      </c>
      <c r="AH53" s="16">
        <f>Blad1!H53</f>
        <v>0</v>
      </c>
      <c r="AI53">
        <f>Blad1!I53</f>
        <v>0</v>
      </c>
      <c r="AJ53">
        <f>Blad1!J53</f>
        <v>0</v>
      </c>
      <c r="AK53">
        <f>Blad1!K53</f>
        <v>0</v>
      </c>
      <c r="AL53">
        <f>Blad1!L53</f>
        <v>0</v>
      </c>
      <c r="AM53">
        <f>Blad1!M53</f>
        <v>0</v>
      </c>
      <c r="AN53">
        <f>Blad1!N53</f>
        <v>0</v>
      </c>
    </row>
    <row r="54" spans="7:40" ht="12.75">
      <c r="G54" s="15">
        <f t="shared" si="0"/>
        <v>0</v>
      </c>
      <c r="H54" s="4">
        <f t="shared" si="13"/>
        <v>88.4</v>
      </c>
      <c r="I54">
        <f t="shared" si="14"/>
        <v>114.30476190476192</v>
      </c>
      <c r="J54" s="9">
        <f t="shared" si="15"/>
        <v>716.0010000000001</v>
      </c>
      <c r="K54">
        <f t="shared" si="16"/>
        <v>0</v>
      </c>
      <c r="L54" s="4">
        <f t="shared" si="11"/>
        <v>0</v>
      </c>
      <c r="N54">
        <v>3060</v>
      </c>
      <c r="O54" s="3">
        <f t="shared" si="8"/>
        <v>921.0445412625329</v>
      </c>
      <c r="P54">
        <f t="shared" si="17"/>
        <v>26.134033464953426</v>
      </c>
      <c r="Q54" s="9">
        <f t="shared" si="9"/>
        <v>888.2363292160937</v>
      </c>
      <c r="R54">
        <f t="shared" si="18"/>
        <v>21380389.259415872</v>
      </c>
      <c r="S54" s="4">
        <f t="shared" si="12"/>
        <v>1012810330.755086</v>
      </c>
      <c r="T54" t="e">
        <f>IF(AND(VLOOKUP(1,G:L,6,FALSE)&lt;S54,SUM(T$1:T53)=0,O54&gt;0),N54/60,0)</f>
        <v>#N/A</v>
      </c>
      <c r="V54">
        <f t="shared" si="10"/>
        <v>0</v>
      </c>
      <c r="W54">
        <v>3060</v>
      </c>
      <c r="X54">
        <f t="shared" si="7"/>
        <v>3060</v>
      </c>
      <c r="AA54">
        <f>Blad1!A54</f>
        <v>0</v>
      </c>
      <c r="AB54">
        <f>Blad1!B54</f>
        <v>0</v>
      </c>
      <c r="AC54">
        <f>Blad1!C54</f>
        <v>0</v>
      </c>
      <c r="AD54">
        <f>Blad1!D54</f>
        <v>0</v>
      </c>
      <c r="AE54">
        <f>Blad1!E54</f>
        <v>0</v>
      </c>
      <c r="AF54">
        <f>Blad1!F54</f>
        <v>0</v>
      </c>
      <c r="AG54">
        <f>Blad1!G54</f>
        <v>0</v>
      </c>
      <c r="AH54" s="16">
        <f>Blad1!H54</f>
        <v>0</v>
      </c>
      <c r="AI54">
        <f>Blad1!I54</f>
        <v>0</v>
      </c>
      <c r="AJ54">
        <f>Blad1!J54</f>
        <v>0</v>
      </c>
      <c r="AK54">
        <f>Blad1!K54</f>
        <v>0</v>
      </c>
      <c r="AL54">
        <f>Blad1!L54</f>
        <v>0</v>
      </c>
      <c r="AM54">
        <f>Blad1!M54</f>
        <v>0</v>
      </c>
      <c r="AN54">
        <f>Blad1!N54</f>
        <v>0</v>
      </c>
    </row>
    <row r="55" spans="7:40" ht="12.75">
      <c r="G55" s="15">
        <f t="shared" si="0"/>
        <v>0</v>
      </c>
      <c r="H55" s="4">
        <f t="shared" si="13"/>
        <v>88.4</v>
      </c>
      <c r="I55">
        <f t="shared" si="14"/>
        <v>114.30476190476192</v>
      </c>
      <c r="J55" s="9">
        <f t="shared" si="15"/>
        <v>716.0010000000001</v>
      </c>
      <c r="K55">
        <f t="shared" si="16"/>
        <v>0</v>
      </c>
      <c r="L55" s="4">
        <f t="shared" si="11"/>
        <v>0</v>
      </c>
      <c r="N55">
        <v>3120</v>
      </c>
      <c r="O55" s="3">
        <f t="shared" si="8"/>
        <v>923.9469389659464</v>
      </c>
      <c r="P55">
        <f t="shared" si="17"/>
        <v>26.07066277053055</v>
      </c>
      <c r="Q55" s="9">
        <f t="shared" si="9"/>
        <v>888.779077586632</v>
      </c>
      <c r="R55">
        <f t="shared" si="18"/>
        <v>21408829.598577216</v>
      </c>
      <c r="S55" s="7">
        <f t="shared" si="12"/>
        <v>1034219160.3536632</v>
      </c>
      <c r="T55" t="e">
        <f>IF(AND(VLOOKUP(1,G:L,6,FALSE)&lt;S55,SUM(T$1:T54)=0,O55&gt;0),N55/60,0)</f>
        <v>#N/A</v>
      </c>
      <c r="V55">
        <f t="shared" si="10"/>
        <v>0</v>
      </c>
      <c r="W55">
        <v>3120</v>
      </c>
      <c r="X55">
        <f t="shared" si="7"/>
        <v>3120</v>
      </c>
      <c r="AA55">
        <f>Blad1!A55</f>
        <v>0</v>
      </c>
      <c r="AB55">
        <f>Blad1!B55</f>
        <v>0</v>
      </c>
      <c r="AC55">
        <f>Blad1!C55</f>
        <v>0</v>
      </c>
      <c r="AD55">
        <f>Blad1!D55</f>
        <v>0</v>
      </c>
      <c r="AE55">
        <f>Blad1!E55</f>
        <v>0</v>
      </c>
      <c r="AF55">
        <f>Blad1!F55</f>
        <v>0</v>
      </c>
      <c r="AG55">
        <f>Blad1!G55</f>
        <v>0</v>
      </c>
      <c r="AH55" s="16">
        <f>Blad1!H55</f>
        <v>0</v>
      </c>
      <c r="AI55">
        <f>Blad1!I55</f>
        <v>0</v>
      </c>
      <c r="AJ55">
        <f>Blad1!J55</f>
        <v>0</v>
      </c>
      <c r="AK55">
        <f>Blad1!K55</f>
        <v>0</v>
      </c>
      <c r="AL55">
        <f>Blad1!L55</f>
        <v>0</v>
      </c>
      <c r="AM55">
        <f>Blad1!M55</f>
        <v>0</v>
      </c>
      <c r="AN55">
        <f>Blad1!N55</f>
        <v>0</v>
      </c>
    </row>
    <row r="56" spans="7:40" ht="12.75">
      <c r="G56" s="15">
        <f t="shared" si="0"/>
        <v>0</v>
      </c>
      <c r="H56" s="4">
        <f t="shared" si="13"/>
        <v>88.4</v>
      </c>
      <c r="I56">
        <f t="shared" si="14"/>
        <v>114.30476190476192</v>
      </c>
      <c r="J56" s="9">
        <f t="shared" si="15"/>
        <v>716.0010000000001</v>
      </c>
      <c r="K56">
        <f t="shared" si="16"/>
        <v>0</v>
      </c>
      <c r="L56" s="4">
        <f t="shared" si="11"/>
        <v>0</v>
      </c>
      <c r="N56">
        <v>3180</v>
      </c>
      <c r="O56" s="3">
        <f t="shared" si="8"/>
        <v>926.7941808673575</v>
      </c>
      <c r="P56">
        <f t="shared" si="17"/>
        <v>26.00879425622908</v>
      </c>
      <c r="Q56" s="9">
        <f t="shared" si="9"/>
        <v>889.3115118221958</v>
      </c>
      <c r="R56">
        <f t="shared" si="18"/>
        <v>21436675.390308473</v>
      </c>
      <c r="S56" s="4">
        <f t="shared" si="12"/>
        <v>1055655835.7439717</v>
      </c>
      <c r="T56" t="e">
        <f>IF(AND(VLOOKUP(1,G:L,6,FALSE)&lt;S56,SUM(T$1:T55)=0,O56&gt;0),N56/60,0)</f>
        <v>#N/A</v>
      </c>
      <c r="V56">
        <f t="shared" si="10"/>
        <v>0</v>
      </c>
      <c r="W56">
        <v>3180</v>
      </c>
      <c r="X56">
        <f t="shared" si="7"/>
        <v>3180</v>
      </c>
      <c r="AA56">
        <f>Blad1!A56</f>
        <v>0</v>
      </c>
      <c r="AB56">
        <f>Blad1!B56</f>
        <v>0</v>
      </c>
      <c r="AC56">
        <f>Blad1!C56</f>
        <v>0</v>
      </c>
      <c r="AD56">
        <f>Blad1!D56</f>
        <v>0</v>
      </c>
      <c r="AE56">
        <f>Blad1!E56</f>
        <v>0</v>
      </c>
      <c r="AF56">
        <f>Blad1!F56</f>
        <v>0</v>
      </c>
      <c r="AG56">
        <f>Blad1!G56</f>
        <v>0</v>
      </c>
      <c r="AH56" s="16">
        <f>Blad1!H56</f>
        <v>0</v>
      </c>
      <c r="AI56">
        <f>Blad1!I56</f>
        <v>0</v>
      </c>
      <c r="AJ56">
        <f>Blad1!J56</f>
        <v>0</v>
      </c>
      <c r="AK56">
        <f>Blad1!K56</f>
        <v>0</v>
      </c>
      <c r="AL56">
        <f>Blad1!L56</f>
        <v>0</v>
      </c>
      <c r="AM56">
        <f>Blad1!M56</f>
        <v>0</v>
      </c>
      <c r="AN56">
        <f>Blad1!N56</f>
        <v>0</v>
      </c>
    </row>
    <row r="57" spans="7:40" ht="12.75">
      <c r="G57" s="15">
        <f t="shared" si="0"/>
        <v>0</v>
      </c>
      <c r="H57" s="4">
        <f t="shared" si="13"/>
        <v>88.4</v>
      </c>
      <c r="I57">
        <f t="shared" si="14"/>
        <v>114.30476190476192</v>
      </c>
      <c r="J57" s="9">
        <f t="shared" si="15"/>
        <v>716.0010000000001</v>
      </c>
      <c r="K57">
        <f t="shared" si="16"/>
        <v>0</v>
      </c>
      <c r="L57" s="4">
        <f t="shared" si="11"/>
        <v>0</v>
      </c>
      <c r="N57">
        <v>3240</v>
      </c>
      <c r="O57" s="3">
        <f t="shared" si="8"/>
        <v>929.5883242419111</v>
      </c>
      <c r="P57">
        <f t="shared" si="17"/>
        <v>25.948364349596662</v>
      </c>
      <c r="Q57" s="9">
        <f t="shared" si="9"/>
        <v>889.8340166332374</v>
      </c>
      <c r="R57">
        <f t="shared" si="18"/>
        <v>21463950.179969344</v>
      </c>
      <c r="S57" s="4">
        <f t="shared" si="12"/>
        <v>1077119785.9239411</v>
      </c>
      <c r="T57" t="e">
        <f>IF(AND(VLOOKUP(1,G:L,6,FALSE)&lt;S57,SUM(T$1:T56)=0,O57&gt;0),N57/60,0)</f>
        <v>#N/A</v>
      </c>
      <c r="V57">
        <f t="shared" si="10"/>
        <v>0</v>
      </c>
      <c r="W57">
        <v>3240</v>
      </c>
      <c r="X57">
        <f t="shared" si="7"/>
        <v>3240</v>
      </c>
      <c r="AA57">
        <f>Blad1!A57</f>
        <v>0</v>
      </c>
      <c r="AB57">
        <f>Blad1!B57</f>
        <v>0</v>
      </c>
      <c r="AC57">
        <f>Blad1!C57</f>
        <v>0</v>
      </c>
      <c r="AD57">
        <f>Blad1!D57</f>
        <v>0</v>
      </c>
      <c r="AE57">
        <f>Blad1!E57</f>
        <v>0</v>
      </c>
      <c r="AF57">
        <f>Blad1!F57</f>
        <v>0</v>
      </c>
      <c r="AG57">
        <f>Blad1!G57</f>
        <v>0</v>
      </c>
      <c r="AH57" s="16">
        <f>Blad1!H57</f>
        <v>0</v>
      </c>
      <c r="AI57">
        <f>Blad1!I57</f>
        <v>0</v>
      </c>
      <c r="AJ57">
        <f>Blad1!J57</f>
        <v>0</v>
      </c>
      <c r="AK57">
        <f>Blad1!K57</f>
        <v>0</v>
      </c>
      <c r="AL57">
        <f>Blad1!L57</f>
        <v>0</v>
      </c>
      <c r="AM57">
        <f>Blad1!M57</f>
        <v>0</v>
      </c>
      <c r="AN57">
        <f>Blad1!N57</f>
        <v>0</v>
      </c>
    </row>
    <row r="58" spans="7:40" ht="12.75">
      <c r="G58" s="15">
        <f t="shared" si="0"/>
        <v>0</v>
      </c>
      <c r="H58" s="4">
        <f t="shared" si="13"/>
        <v>88.4</v>
      </c>
      <c r="I58">
        <f t="shared" si="14"/>
        <v>114.30476190476192</v>
      </c>
      <c r="J58" s="9">
        <f t="shared" si="15"/>
        <v>716.0010000000001</v>
      </c>
      <c r="K58">
        <f t="shared" si="16"/>
        <v>0</v>
      </c>
      <c r="L58" s="4">
        <f t="shared" si="11"/>
        <v>0</v>
      </c>
      <c r="N58">
        <v>3300</v>
      </c>
      <c r="O58" s="3">
        <f t="shared" si="8"/>
        <v>932.3313133664043</v>
      </c>
      <c r="P58">
        <f t="shared" si="17"/>
        <v>25.889313298304774</v>
      </c>
      <c r="Q58" s="9">
        <f t="shared" si="9"/>
        <v>890.3469555995176</v>
      </c>
      <c r="R58">
        <f t="shared" si="18"/>
        <v>21490676.160059858</v>
      </c>
      <c r="S58" s="7">
        <f t="shared" si="12"/>
        <v>1098610462.084001</v>
      </c>
      <c r="T58" t="e">
        <f>IF(AND(VLOOKUP(1,G:L,6,FALSE)&lt;S58,SUM(T$1:T57)=0,O58&gt;0),N58/60,0)</f>
        <v>#N/A</v>
      </c>
      <c r="V58">
        <f t="shared" si="10"/>
        <v>0</v>
      </c>
      <c r="W58">
        <v>3300</v>
      </c>
      <c r="X58">
        <f t="shared" si="7"/>
        <v>3300</v>
      </c>
      <c r="AA58">
        <f>Blad1!A58</f>
        <v>0</v>
      </c>
      <c r="AB58">
        <f>Blad1!B58</f>
        <v>0</v>
      </c>
      <c r="AC58">
        <f>Blad1!C58</f>
        <v>0</v>
      </c>
      <c r="AD58">
        <f>Blad1!D58</f>
        <v>0</v>
      </c>
      <c r="AE58">
        <f>Blad1!E58</f>
        <v>0</v>
      </c>
      <c r="AF58">
        <f>Blad1!F58</f>
        <v>0</v>
      </c>
      <c r="AG58">
        <f>Blad1!G58</f>
        <v>0</v>
      </c>
      <c r="AH58" s="16">
        <f>Blad1!H58</f>
        <v>0</v>
      </c>
      <c r="AI58">
        <f>Blad1!I58</f>
        <v>0</v>
      </c>
      <c r="AJ58">
        <f>Blad1!J58</f>
        <v>0</v>
      </c>
      <c r="AK58">
        <f>Blad1!K58</f>
        <v>0</v>
      </c>
      <c r="AL58">
        <f>Blad1!L58</f>
        <v>0</v>
      </c>
      <c r="AM58">
        <f>Blad1!M58</f>
        <v>0</v>
      </c>
      <c r="AN58">
        <f>Blad1!N58</f>
        <v>0</v>
      </c>
    </row>
    <row r="59" spans="7:40" ht="12.75">
      <c r="G59" s="15">
        <f t="shared" si="0"/>
        <v>0</v>
      </c>
      <c r="H59" s="4">
        <f t="shared" si="13"/>
        <v>88.4</v>
      </c>
      <c r="I59">
        <f t="shared" si="14"/>
        <v>114.30476190476192</v>
      </c>
      <c r="J59" s="9">
        <f t="shared" si="15"/>
        <v>716.0010000000001</v>
      </c>
      <c r="K59">
        <f t="shared" si="16"/>
        <v>0</v>
      </c>
      <c r="L59" s="4">
        <f t="shared" si="11"/>
        <v>0</v>
      </c>
      <c r="N59">
        <v>3360</v>
      </c>
      <c r="O59" s="3">
        <f t="shared" si="8"/>
        <v>935.0249876461465</v>
      </c>
      <c r="P59">
        <f t="shared" si="17"/>
        <v>25.831584875412023</v>
      </c>
      <c r="Q59" s="9">
        <f t="shared" si="9"/>
        <v>890.8506726898295</v>
      </c>
      <c r="R59">
        <f t="shared" si="18"/>
        <v>21516874.271147534</v>
      </c>
      <c r="S59" s="7">
        <f t="shared" si="12"/>
        <v>1120127336.3551486</v>
      </c>
      <c r="T59" t="e">
        <f>IF(AND(VLOOKUP(1,G:L,6,FALSE)&lt;S59,SUM(T$1:T58)=0,O59&gt;0),N59/60,0)</f>
        <v>#N/A</v>
      </c>
      <c r="V59">
        <f t="shared" si="10"/>
        <v>0</v>
      </c>
      <c r="W59">
        <v>3360</v>
      </c>
      <c r="X59">
        <f t="shared" si="7"/>
        <v>3360</v>
      </c>
      <c r="AA59">
        <f>Blad1!A59</f>
        <v>0</v>
      </c>
      <c r="AB59">
        <f>Blad1!B59</f>
        <v>0</v>
      </c>
      <c r="AC59">
        <f>Blad1!C59</f>
        <v>0</v>
      </c>
      <c r="AD59">
        <f>Blad1!D59</f>
        <v>0</v>
      </c>
      <c r="AE59">
        <f>Blad1!E59</f>
        <v>0</v>
      </c>
      <c r="AF59">
        <f>Blad1!F59</f>
        <v>0</v>
      </c>
      <c r="AG59">
        <f>Blad1!G59</f>
        <v>0</v>
      </c>
      <c r="AH59" s="16">
        <f>Blad1!H59</f>
        <v>0</v>
      </c>
      <c r="AI59">
        <f>Blad1!I59</f>
        <v>0</v>
      </c>
      <c r="AJ59">
        <f>Blad1!J59</f>
        <v>0</v>
      </c>
      <c r="AK59">
        <f>Blad1!K59</f>
        <v>0</v>
      </c>
      <c r="AL59">
        <f>Blad1!L59</f>
        <v>0</v>
      </c>
      <c r="AM59">
        <f>Blad1!M59</f>
        <v>0</v>
      </c>
      <c r="AN59">
        <f>Blad1!N59</f>
        <v>0</v>
      </c>
    </row>
    <row r="60" spans="7:40" ht="12.75">
      <c r="G60" s="15">
        <f t="shared" si="0"/>
        <v>0</v>
      </c>
      <c r="H60" s="4">
        <f t="shared" si="13"/>
        <v>88.4</v>
      </c>
      <c r="I60">
        <f t="shared" si="14"/>
        <v>114.30476190476192</v>
      </c>
      <c r="J60" s="9">
        <f t="shared" si="15"/>
        <v>716.0010000000001</v>
      </c>
      <c r="K60">
        <f t="shared" si="16"/>
        <v>0</v>
      </c>
      <c r="L60" s="4">
        <f t="shared" si="11"/>
        <v>0</v>
      </c>
      <c r="N60">
        <v>3420</v>
      </c>
      <c r="O60" s="3">
        <f t="shared" si="8"/>
        <v>937.6710890240984</v>
      </c>
      <c r="P60">
        <f t="shared" si="17"/>
        <v>25.775126112207726</v>
      </c>
      <c r="Q60" s="9">
        <f t="shared" si="9"/>
        <v>891.3454936475064</v>
      </c>
      <c r="R60">
        <f t="shared" si="18"/>
        <v>21542564.293599848</v>
      </c>
      <c r="S60" s="4">
        <f t="shared" si="12"/>
        <v>1141669900.6487484</v>
      </c>
      <c r="T60" t="e">
        <f>IF(AND(VLOOKUP(1,G:L,6,FALSE)&lt;S60,SUM(T$1:T59)=0,O60&gt;0),N60/60,0)</f>
        <v>#N/A</v>
      </c>
      <c r="V60">
        <f t="shared" si="10"/>
        <v>0</v>
      </c>
      <c r="W60">
        <v>3420</v>
      </c>
      <c r="X60">
        <f t="shared" si="7"/>
        <v>3420</v>
      </c>
      <c r="AA60">
        <f>Blad1!A60</f>
        <v>0</v>
      </c>
      <c r="AB60">
        <f>Blad1!B60</f>
        <v>0</v>
      </c>
      <c r="AC60">
        <f>Blad1!C60</f>
        <v>0</v>
      </c>
      <c r="AD60">
        <f>Blad1!D60</f>
        <v>0</v>
      </c>
      <c r="AE60">
        <f>Blad1!E60</f>
        <v>0</v>
      </c>
      <c r="AF60">
        <f>Blad1!F60</f>
        <v>0</v>
      </c>
      <c r="AG60">
        <f>Blad1!G60</f>
        <v>0</v>
      </c>
      <c r="AH60" s="16">
        <f>Blad1!H60</f>
        <v>0</v>
      </c>
      <c r="AI60">
        <f>Blad1!I60</f>
        <v>0</v>
      </c>
      <c r="AJ60">
        <f>Blad1!J60</f>
        <v>0</v>
      </c>
      <c r="AK60">
        <f>Blad1!K60</f>
        <v>0</v>
      </c>
      <c r="AL60">
        <f>Blad1!L60</f>
        <v>0</v>
      </c>
      <c r="AM60">
        <f>Blad1!M60</f>
        <v>0</v>
      </c>
      <c r="AN60">
        <f>Blad1!N60</f>
        <v>0</v>
      </c>
    </row>
    <row r="61" spans="7:40" ht="12.75">
      <c r="G61" s="15">
        <f t="shared" si="0"/>
        <v>0</v>
      </c>
      <c r="H61" s="4">
        <f t="shared" si="13"/>
        <v>88.4</v>
      </c>
      <c r="I61">
        <f t="shared" si="14"/>
        <v>114.30476190476192</v>
      </c>
      <c r="J61" s="9">
        <f t="shared" si="15"/>
        <v>716.0010000000001</v>
      </c>
      <c r="K61">
        <f t="shared" si="16"/>
        <v>0</v>
      </c>
      <c r="L61" s="4">
        <f t="shared" si="11"/>
        <v>0</v>
      </c>
      <c r="N61">
        <v>3480</v>
      </c>
      <c r="O61" s="3">
        <f t="shared" si="8"/>
        <v>940.2712687470341</v>
      </c>
      <c r="P61">
        <f t="shared" si="17"/>
        <v>25.719887055617946</v>
      </c>
      <c r="Q61" s="9">
        <f t="shared" si="9"/>
        <v>891.8317272556955</v>
      </c>
      <c r="R61">
        <f t="shared" si="18"/>
        <v>21567764.93110558</v>
      </c>
      <c r="S61" s="4">
        <f t="shared" si="12"/>
        <v>1163237665.579854</v>
      </c>
      <c r="T61" t="e">
        <f>IF(AND(VLOOKUP(1,G:L,6,FALSE)&lt;S61,SUM(T$1:T60)=0,O61&gt;0),N61/60,0)</f>
        <v>#N/A</v>
      </c>
      <c r="V61">
        <f t="shared" si="10"/>
        <v>0</v>
      </c>
      <c r="W61">
        <v>3480</v>
      </c>
      <c r="X61">
        <f t="shared" si="7"/>
        <v>3480</v>
      </c>
      <c r="AA61">
        <f>Blad1!A61</f>
        <v>0</v>
      </c>
      <c r="AB61">
        <f>Blad1!B61</f>
        <v>0</v>
      </c>
      <c r="AC61">
        <f>Blad1!C61</f>
        <v>0</v>
      </c>
      <c r="AD61">
        <f>Blad1!D61</f>
        <v>0</v>
      </c>
      <c r="AE61">
        <f>Blad1!E61</f>
        <v>0</v>
      </c>
      <c r="AF61">
        <f>Blad1!F61</f>
        <v>0</v>
      </c>
      <c r="AG61">
        <f>Blad1!G61</f>
        <v>0</v>
      </c>
      <c r="AH61" s="16">
        <f>Blad1!H61</f>
        <v>0</v>
      </c>
      <c r="AI61">
        <f>Blad1!I61</f>
        <v>0</v>
      </c>
      <c r="AJ61">
        <f>Blad1!J61</f>
        <v>0</v>
      </c>
      <c r="AK61">
        <f>Blad1!K61</f>
        <v>0</v>
      </c>
      <c r="AL61">
        <f>Blad1!L61</f>
        <v>0</v>
      </c>
      <c r="AM61">
        <f>Blad1!M61</f>
        <v>0</v>
      </c>
      <c r="AN61">
        <f>Blad1!N61</f>
        <v>0</v>
      </c>
    </row>
    <row r="62" spans="7:40" ht="12.75">
      <c r="G62" s="15">
        <f t="shared" si="0"/>
        <v>0</v>
      </c>
      <c r="H62" s="4">
        <f t="shared" si="13"/>
        <v>88.4</v>
      </c>
      <c r="I62">
        <f t="shared" si="14"/>
        <v>114.30476190476192</v>
      </c>
      <c r="J62" s="9">
        <f t="shared" si="15"/>
        <v>716.0010000000001</v>
      </c>
      <c r="K62">
        <f t="shared" si="16"/>
        <v>0</v>
      </c>
      <c r="L62" s="4">
        <f t="shared" si="11"/>
        <v>0</v>
      </c>
      <c r="N62">
        <v>3540</v>
      </c>
      <c r="O62" s="3">
        <f t="shared" si="8"/>
        <v>942.827093554545</v>
      </c>
      <c r="P62">
        <f t="shared" si="17"/>
        <v>25.665820547533354</v>
      </c>
      <c r="Q62" s="9">
        <f t="shared" si="9"/>
        <v>892.3096664947</v>
      </c>
      <c r="R62">
        <f t="shared" si="18"/>
        <v>21592493.88684894</v>
      </c>
      <c r="S62" s="4">
        <f t="shared" si="12"/>
        <v>1184830159.466703</v>
      </c>
      <c r="T62" t="e">
        <f>IF(AND(VLOOKUP(1,G:L,6,FALSE)&lt;S62,SUM(T$1:T61)=0,O62&gt;0),N62/60,0)</f>
        <v>#N/A</v>
      </c>
      <c r="V62">
        <f t="shared" si="10"/>
        <v>0</v>
      </c>
      <c r="W62">
        <v>3540</v>
      </c>
      <c r="X62">
        <f t="shared" si="7"/>
        <v>3540</v>
      </c>
      <c r="AA62">
        <f>Blad1!A62</f>
        <v>0</v>
      </c>
      <c r="AB62">
        <f>Blad1!B62</f>
        <v>0</v>
      </c>
      <c r="AC62">
        <f>Blad1!C62</f>
        <v>0</v>
      </c>
      <c r="AD62">
        <f>Blad1!D62</f>
        <v>0</v>
      </c>
      <c r="AE62">
        <f>Blad1!E62</f>
        <v>0</v>
      </c>
      <c r="AF62">
        <f>Blad1!F62</f>
        <v>0</v>
      </c>
      <c r="AG62">
        <f>Blad1!G62</f>
        <v>0</v>
      </c>
      <c r="AH62" s="16">
        <f>Blad1!H62</f>
        <v>0</v>
      </c>
      <c r="AI62">
        <f>Blad1!I62</f>
        <v>0</v>
      </c>
      <c r="AJ62">
        <f>Blad1!J62</f>
        <v>0</v>
      </c>
      <c r="AK62">
        <f>Blad1!K62</f>
        <v>0</v>
      </c>
      <c r="AL62">
        <f>Blad1!L62</f>
        <v>0</v>
      </c>
      <c r="AM62">
        <f>Blad1!M62</f>
        <v>0</v>
      </c>
      <c r="AN62">
        <f>Blad1!N62</f>
        <v>0</v>
      </c>
    </row>
    <row r="63" spans="7:40" ht="12.75">
      <c r="G63" s="15">
        <f t="shared" si="0"/>
        <v>0</v>
      </c>
      <c r="H63" s="4">
        <f t="shared" si="13"/>
        <v>88.4</v>
      </c>
      <c r="I63">
        <f t="shared" si="14"/>
        <v>114.30476190476192</v>
      </c>
      <c r="J63" s="9">
        <f t="shared" si="15"/>
        <v>716.0010000000001</v>
      </c>
      <c r="K63">
        <f t="shared" si="16"/>
        <v>0</v>
      </c>
      <c r="L63" s="4">
        <f t="shared" si="11"/>
        <v>0</v>
      </c>
      <c r="N63">
        <v>3600</v>
      </c>
      <c r="O63" s="3">
        <f t="shared" si="8"/>
        <v>945.340051348972</v>
      </c>
      <c r="P63">
        <f t="shared" si="17"/>
        <v>25.612882023741193</v>
      </c>
      <c r="Q63" s="9">
        <f t="shared" si="9"/>
        <v>892.7795896022578</v>
      </c>
      <c r="R63">
        <f t="shared" si="18"/>
        <v>21616767.93309591</v>
      </c>
      <c r="S63" s="4">
        <f t="shared" si="12"/>
        <v>1206446927.3997989</v>
      </c>
      <c r="T63" t="e">
        <f>IF(AND(VLOOKUP(1,G:L,6,FALSE)&lt;S63,SUM(T$1:T62)=0,O63&gt;0),N63/60,0)</f>
        <v>#N/A</v>
      </c>
      <c r="V63">
        <f t="shared" si="10"/>
        <v>0</v>
      </c>
      <c r="W63">
        <v>3600</v>
      </c>
      <c r="X63">
        <f t="shared" si="7"/>
        <v>3600</v>
      </c>
      <c r="AA63">
        <f>Blad1!A63</f>
        <v>0</v>
      </c>
      <c r="AB63">
        <f>Blad1!B63</f>
        <v>0</v>
      </c>
      <c r="AC63">
        <f>Blad1!C63</f>
        <v>0</v>
      </c>
      <c r="AD63">
        <f>Blad1!D63</f>
        <v>0</v>
      </c>
      <c r="AE63">
        <f>Blad1!E63</f>
        <v>0</v>
      </c>
      <c r="AF63">
        <f>Blad1!F63</f>
        <v>0</v>
      </c>
      <c r="AG63">
        <f>Blad1!G63</f>
        <v>0</v>
      </c>
      <c r="AH63" s="16">
        <f>Blad1!H63</f>
        <v>0</v>
      </c>
      <c r="AI63">
        <f>Blad1!I63</f>
        <v>0</v>
      </c>
      <c r="AJ63">
        <f>Blad1!J63</f>
        <v>0</v>
      </c>
      <c r="AK63">
        <f>Blad1!K63</f>
        <v>0</v>
      </c>
      <c r="AL63">
        <f>Blad1!L63</f>
        <v>0</v>
      </c>
      <c r="AM63">
        <f>Blad1!M63</f>
        <v>0</v>
      </c>
      <c r="AN63">
        <f>Blad1!N63</f>
        <v>0</v>
      </c>
    </row>
    <row r="64" spans="7:40" ht="12.75">
      <c r="G64" s="15">
        <f t="shared" si="0"/>
        <v>0</v>
      </c>
      <c r="H64" s="4">
        <f t="shared" si="13"/>
        <v>88.4</v>
      </c>
      <c r="I64">
        <f t="shared" si="14"/>
        <v>114.30476190476192</v>
      </c>
      <c r="J64" s="9">
        <f t="shared" si="15"/>
        <v>716.0010000000001</v>
      </c>
      <c r="K64">
        <f t="shared" si="16"/>
        <v>0</v>
      </c>
      <c r="L64" s="4">
        <f t="shared" si="11"/>
        <v>0</v>
      </c>
      <c r="N64">
        <v>3660</v>
      </c>
      <c r="O64" s="3">
        <f t="shared" si="8"/>
        <v>947.811556397649</v>
      </c>
      <c r="P64">
        <f t="shared" si="17"/>
        <v>25.56102933042328</v>
      </c>
      <c r="Q64" s="9">
        <f t="shared" si="9"/>
        <v>893.2417610463604</v>
      </c>
      <c r="R64">
        <f t="shared" si="18"/>
        <v>21640602.974862553</v>
      </c>
      <c r="S64" s="4">
        <f t="shared" si="12"/>
        <v>1228087530.3746614</v>
      </c>
      <c r="T64" t="e">
        <f>IF(AND(VLOOKUP(1,G:L,6,FALSE)&lt;S64,SUM(T$1:T63)=0,O64&gt;0),N64/60,0)</f>
        <v>#N/A</v>
      </c>
      <c r="V64">
        <f t="shared" si="10"/>
        <v>0</v>
      </c>
      <c r="W64">
        <v>3660</v>
      </c>
      <c r="X64">
        <f t="shared" si="7"/>
        <v>3660</v>
      </c>
      <c r="AA64">
        <f>Blad1!A64</f>
        <v>0</v>
      </c>
      <c r="AB64">
        <f>Blad1!B64</f>
        <v>0</v>
      </c>
      <c r="AC64">
        <f>Blad1!C64</f>
        <v>0</v>
      </c>
      <c r="AD64">
        <f>Blad1!D64</f>
        <v>0</v>
      </c>
      <c r="AE64">
        <f>Blad1!E64</f>
        <v>0</v>
      </c>
      <c r="AF64">
        <f>Blad1!F64</f>
        <v>0</v>
      </c>
      <c r="AG64">
        <f>Blad1!G64</f>
        <v>0</v>
      </c>
      <c r="AH64" s="16">
        <f>Blad1!H64</f>
        <v>0</v>
      </c>
      <c r="AI64">
        <f>Blad1!I64</f>
        <v>0</v>
      </c>
      <c r="AJ64">
        <f>Blad1!J64</f>
        <v>0</v>
      </c>
      <c r="AK64">
        <f>Blad1!K64</f>
        <v>0</v>
      </c>
      <c r="AL64">
        <f>Blad1!L64</f>
        <v>0</v>
      </c>
      <c r="AM64">
        <f>Blad1!M64</f>
        <v>0</v>
      </c>
      <c r="AN64">
        <f>Blad1!N64</f>
        <v>0</v>
      </c>
    </row>
    <row r="65" spans="7:40" ht="12.75">
      <c r="G65" s="15">
        <f t="shared" si="0"/>
        <v>0</v>
      </c>
      <c r="H65" s="4">
        <f t="shared" si="13"/>
        <v>88.4</v>
      </c>
      <c r="I65">
        <f t="shared" si="14"/>
        <v>114.30476190476192</v>
      </c>
      <c r="J65" s="9">
        <f t="shared" si="15"/>
        <v>716.0010000000001</v>
      </c>
      <c r="K65">
        <f t="shared" si="16"/>
        <v>0</v>
      </c>
      <c r="L65" s="4">
        <f t="shared" si="11"/>
        <v>0</v>
      </c>
      <c r="N65">
        <v>3720</v>
      </c>
      <c r="O65" s="3">
        <f t="shared" si="8"/>
        <v>950.2429541129995</v>
      </c>
      <c r="P65">
        <f t="shared" si="17"/>
        <v>25.510222556423862</v>
      </c>
      <c r="Q65" s="9">
        <f t="shared" si="9"/>
        <v>893.6964324191309</v>
      </c>
      <c r="R65">
        <f t="shared" si="18"/>
        <v>21664014.10825739</v>
      </c>
      <c r="S65" s="4">
        <f t="shared" si="12"/>
        <v>1249751544.4829187</v>
      </c>
      <c r="T65" t="e">
        <f>IF(AND(VLOOKUP(1,G:L,6,FALSE)&lt;S65,SUM(T$1:T64)=0,O65&gt;0),N65/60,0)</f>
        <v>#N/A</v>
      </c>
      <c r="V65">
        <f t="shared" si="10"/>
        <v>0</v>
      </c>
      <c r="W65">
        <v>3720</v>
      </c>
      <c r="X65">
        <f t="shared" si="7"/>
        <v>3720</v>
      </c>
      <c r="AA65">
        <f>Blad1!A65</f>
        <v>0</v>
      </c>
      <c r="AB65">
        <f>Blad1!B65</f>
        <v>0</v>
      </c>
      <c r="AC65">
        <f>Blad1!C65</f>
        <v>0</v>
      </c>
      <c r="AD65">
        <f>Blad1!D65</f>
        <v>0</v>
      </c>
      <c r="AE65">
        <f>Blad1!E65</f>
        <v>0</v>
      </c>
      <c r="AF65">
        <f>Blad1!F65</f>
        <v>0</v>
      </c>
      <c r="AG65">
        <f>Blad1!G65</f>
        <v>0</v>
      </c>
      <c r="AH65" s="16">
        <f>Blad1!H65</f>
        <v>0</v>
      </c>
      <c r="AI65">
        <f>Blad1!I65</f>
        <v>0</v>
      </c>
      <c r="AJ65">
        <f>Blad1!J65</f>
        <v>0</v>
      </c>
      <c r="AK65">
        <f>Blad1!K65</f>
        <v>0</v>
      </c>
      <c r="AL65">
        <f>Blad1!L65</f>
        <v>0</v>
      </c>
      <c r="AM65">
        <f>Blad1!M65</f>
        <v>0</v>
      </c>
      <c r="AN65">
        <f>Blad1!N65</f>
        <v>0</v>
      </c>
    </row>
    <row r="66" spans="7:40" ht="12.75">
      <c r="G66" s="15">
        <f t="shared" si="0"/>
        <v>0</v>
      </c>
      <c r="H66" s="4">
        <f t="shared" si="13"/>
        <v>88.4</v>
      </c>
      <c r="I66">
        <f t="shared" si="14"/>
        <v>114.30476190476192</v>
      </c>
      <c r="J66" s="9">
        <f t="shared" si="15"/>
        <v>716.0010000000001</v>
      </c>
      <c r="K66">
        <f t="shared" si="16"/>
        <v>0</v>
      </c>
      <c r="L66" s="4">
        <f t="shared" si="11"/>
        <v>0</v>
      </c>
      <c r="N66">
        <v>3780</v>
      </c>
      <c r="O66" s="3">
        <f t="shared" si="8"/>
        <v>952.6355254509382</v>
      </c>
      <c r="P66">
        <f t="shared" si="17"/>
        <v>25.46042387970023</v>
      </c>
      <c r="Q66" s="9">
        <f t="shared" si="9"/>
        <v>894.1438432593254</v>
      </c>
      <c r="R66">
        <f t="shared" si="18"/>
        <v>21687015.674021687</v>
      </c>
      <c r="S66" s="4">
        <f t="shared" si="12"/>
        <v>1271438560.1569405</v>
      </c>
      <c r="T66" t="e">
        <f>IF(AND(VLOOKUP(1,G:L,6,FALSE)&lt;S66,SUM(T$1:T65)=0,O66&gt;0),N66/60,0)</f>
        <v>#N/A</v>
      </c>
      <c r="V66">
        <f t="shared" si="10"/>
        <v>0</v>
      </c>
      <c r="W66">
        <v>3780</v>
      </c>
      <c r="X66">
        <f t="shared" si="7"/>
        <v>3780</v>
      </c>
      <c r="AA66">
        <f>Blad1!A66</f>
        <v>0</v>
      </c>
      <c r="AB66">
        <f>Blad1!B66</f>
        <v>0</v>
      </c>
      <c r="AC66">
        <f>Blad1!C66</f>
        <v>0</v>
      </c>
      <c r="AD66">
        <f>Blad1!D66</f>
        <v>0</v>
      </c>
      <c r="AE66">
        <f>Blad1!E66</f>
        <v>0</v>
      </c>
      <c r="AF66">
        <f>Blad1!F66</f>
        <v>0</v>
      </c>
      <c r="AG66">
        <f>Blad1!G66</f>
        <v>0</v>
      </c>
      <c r="AH66" s="16">
        <f>Blad1!H66</f>
        <v>0</v>
      </c>
      <c r="AI66">
        <f>Blad1!I66</f>
        <v>0</v>
      </c>
      <c r="AJ66">
        <f>Blad1!J66</f>
        <v>0</v>
      </c>
      <c r="AK66">
        <f>Blad1!K66</f>
        <v>0</v>
      </c>
      <c r="AL66">
        <f>Blad1!L66</f>
        <v>0</v>
      </c>
      <c r="AM66">
        <f>Blad1!M66</f>
        <v>0</v>
      </c>
      <c r="AN66">
        <f>Blad1!N66</f>
        <v>0</v>
      </c>
    </row>
    <row r="67" spans="7:40" ht="12.75">
      <c r="G67" s="15">
        <f aca="true" t="shared" si="19" ref="G67:G130">IF(AND(AG67&gt;0,AG68=0),1,0)</f>
        <v>0</v>
      </c>
      <c r="H67" s="4">
        <f aca="true" t="shared" si="20" ref="H67:H98">IF(AE67&gt;0,$D$4*($D$5-AE67),$D$4*$D$5)</f>
        <v>88.4</v>
      </c>
      <c r="I67">
        <f aca="true" t="shared" si="21" ref="I67:I98">353/(AC67+273)*H67</f>
        <v>114.30476190476192</v>
      </c>
      <c r="J67" s="9">
        <f aca="true" t="shared" si="22" ref="J67:J98">0.187*(AC67+273)+664.95</f>
        <v>716.0010000000001</v>
      </c>
      <c r="K67">
        <f aca="true" t="shared" si="23" ref="K67:K98">I67*J67*(AC67-$AD$3)</f>
        <v>0</v>
      </c>
      <c r="L67" s="4">
        <f t="shared" si="11"/>
        <v>0</v>
      </c>
      <c r="N67">
        <v>3840</v>
      </c>
      <c r="O67" s="3">
        <f t="shared" si="8"/>
        <v>954.9904909635766</v>
      </c>
      <c r="P67">
        <f aca="true" t="shared" si="24" ref="P67:P98">353/(O67+273)*$D$4*$D$5</f>
        <v>25.411597426551715</v>
      </c>
      <c r="Q67" s="9">
        <f t="shared" si="9"/>
        <v>894.5842218101889</v>
      </c>
      <c r="R67">
        <f aca="true" t="shared" si="25" ref="R67:R98">P67*Q67*(O67-$AD$3)</f>
        <v>21709621.30673285</v>
      </c>
      <c r="S67" s="4">
        <f t="shared" si="12"/>
        <v>1293148181.4636734</v>
      </c>
      <c r="T67" t="e">
        <f>IF(AND(VLOOKUP(1,G:L,6,FALSE)&lt;S67,SUM(T$1:T66)=0,O67&gt;0),N67/60,0)</f>
        <v>#N/A</v>
      </c>
      <c r="V67">
        <f t="shared" si="10"/>
        <v>0</v>
      </c>
      <c r="W67">
        <v>3840</v>
      </c>
      <c r="X67">
        <f aca="true" t="shared" si="26" ref="X67:X130">IF(V67=$D$10,W67,0)</f>
        <v>3840</v>
      </c>
      <c r="AA67">
        <f>Blad1!A67</f>
        <v>0</v>
      </c>
      <c r="AB67">
        <f>Blad1!B67</f>
        <v>0</v>
      </c>
      <c r="AC67">
        <f>Blad1!C67</f>
        <v>0</v>
      </c>
      <c r="AD67">
        <f>Blad1!D67</f>
        <v>0</v>
      </c>
      <c r="AE67">
        <f>Blad1!E67</f>
        <v>0</v>
      </c>
      <c r="AF67">
        <f>Blad1!F67</f>
        <v>0</v>
      </c>
      <c r="AG67">
        <f>Blad1!G67</f>
        <v>0</v>
      </c>
      <c r="AH67" s="16">
        <f>Blad1!H67</f>
        <v>0</v>
      </c>
      <c r="AI67">
        <f>Blad1!I67</f>
        <v>0</v>
      </c>
      <c r="AJ67">
        <f>Blad1!J67</f>
        <v>0</v>
      </c>
      <c r="AK67">
        <f>Blad1!K67</f>
        <v>0</v>
      </c>
      <c r="AL67">
        <f>Blad1!L67</f>
        <v>0</v>
      </c>
      <c r="AM67">
        <f>Blad1!M67</f>
        <v>0</v>
      </c>
      <c r="AN67">
        <f>Blad1!N67</f>
        <v>0</v>
      </c>
    </row>
    <row r="68" spans="7:40" ht="12.75">
      <c r="G68" s="15">
        <f t="shared" si="19"/>
        <v>0</v>
      </c>
      <c r="H68" s="4">
        <f t="shared" si="20"/>
        <v>88.4</v>
      </c>
      <c r="I68">
        <f t="shared" si="21"/>
        <v>114.30476190476192</v>
      </c>
      <c r="J68" s="9">
        <f t="shared" si="22"/>
        <v>716.0010000000001</v>
      </c>
      <c r="K68">
        <f t="shared" si="23"/>
        <v>0</v>
      </c>
      <c r="L68" s="4">
        <f t="shared" si="11"/>
        <v>0</v>
      </c>
      <c r="N68">
        <v>3900</v>
      </c>
      <c r="O68" s="3">
        <f aca="true" t="shared" si="27" ref="O68:O131">20+345*LOG(8*N68/60+1)</f>
        <v>957.309014538336</v>
      </c>
      <c r="P68">
        <f t="shared" si="24"/>
        <v>25.363709142381204</v>
      </c>
      <c r="Q68" s="9">
        <f aca="true" t="shared" si="28" ref="Q68:Q123">0.187*(O68+273)+664.95</f>
        <v>895.0177857186688</v>
      </c>
      <c r="R68">
        <f t="shared" si="25"/>
        <v>21731843.980084404</v>
      </c>
      <c r="S68" s="4">
        <f t="shared" si="12"/>
        <v>1314880025.4437578</v>
      </c>
      <c r="T68" t="e">
        <f>IF(AND(VLOOKUP(1,G:L,6,FALSE)&lt;S68,SUM(T$1:T67)=0,O68&gt;0),N68/60,0)</f>
        <v>#N/A</v>
      </c>
      <c r="V68">
        <f aca="true" t="shared" si="29" ref="V68:V131">IF(AH68&gt;0,AC68,0)</f>
        <v>0</v>
      </c>
      <c r="W68">
        <v>3900</v>
      </c>
      <c r="X68">
        <f t="shared" si="26"/>
        <v>3900</v>
      </c>
      <c r="AA68">
        <f>Blad1!A68</f>
        <v>0</v>
      </c>
      <c r="AB68">
        <f>Blad1!B68</f>
        <v>0</v>
      </c>
      <c r="AC68">
        <f>Blad1!C68</f>
        <v>0</v>
      </c>
      <c r="AD68">
        <f>Blad1!D68</f>
        <v>0</v>
      </c>
      <c r="AE68">
        <f>Blad1!E68</f>
        <v>0</v>
      </c>
      <c r="AF68">
        <f>Blad1!F68</f>
        <v>0</v>
      </c>
      <c r="AG68">
        <f>Blad1!G68</f>
        <v>0</v>
      </c>
      <c r="AH68" s="16">
        <f>Blad1!H68</f>
        <v>0</v>
      </c>
      <c r="AI68">
        <f>Blad1!I68</f>
        <v>0</v>
      </c>
      <c r="AJ68">
        <f>Blad1!J68</f>
        <v>0</v>
      </c>
      <c r="AK68">
        <f>Blad1!K68</f>
        <v>0</v>
      </c>
      <c r="AL68">
        <f>Blad1!L68</f>
        <v>0</v>
      </c>
      <c r="AM68">
        <f>Blad1!M68</f>
        <v>0</v>
      </c>
      <c r="AN68">
        <f>Blad1!N68</f>
        <v>0</v>
      </c>
    </row>
    <row r="69" spans="7:40" ht="12.75">
      <c r="G69" s="15">
        <f t="shared" si="19"/>
        <v>0</v>
      </c>
      <c r="H69" s="4">
        <f t="shared" si="20"/>
        <v>88.4</v>
      </c>
      <c r="I69">
        <f t="shared" si="21"/>
        <v>114.30476190476192</v>
      </c>
      <c r="J69" s="9">
        <f t="shared" si="22"/>
        <v>716.0010000000001</v>
      </c>
      <c r="K69">
        <f t="shared" si="23"/>
        <v>0</v>
      </c>
      <c r="L69" s="4">
        <f aca="true" t="shared" si="30" ref="L69:L123">K69+L68</f>
        <v>0</v>
      </c>
      <c r="N69">
        <v>3960</v>
      </c>
      <c r="O69" s="3">
        <f t="shared" si="27"/>
        <v>959.592206852139</v>
      </c>
      <c r="P69">
        <f t="shared" si="24"/>
        <v>25.316726672881966</v>
      </c>
      <c r="Q69" s="9">
        <f t="shared" si="28"/>
        <v>895.44474268135</v>
      </c>
      <c r="R69">
        <f t="shared" si="25"/>
        <v>21753696.048610788</v>
      </c>
      <c r="S69" s="4">
        <f aca="true" t="shared" si="31" ref="S69:S123">R69+S68</f>
        <v>1336633721.4923685</v>
      </c>
      <c r="T69" t="e">
        <f>IF(AND(VLOOKUP(1,G:L,6,FALSE)&lt;S69,SUM(T$1:T68)=0,O69&gt;0),N69/60,0)</f>
        <v>#N/A</v>
      </c>
      <c r="V69">
        <f t="shared" si="29"/>
        <v>0</v>
      </c>
      <c r="W69">
        <v>3960</v>
      </c>
      <c r="X69">
        <f t="shared" si="26"/>
        <v>3960</v>
      </c>
      <c r="AA69">
        <f>Blad1!A69</f>
        <v>0</v>
      </c>
      <c r="AB69">
        <f>Blad1!B69</f>
        <v>0</v>
      </c>
      <c r="AC69">
        <f>Blad1!C69</f>
        <v>0</v>
      </c>
      <c r="AD69">
        <f>Blad1!D69</f>
        <v>0</v>
      </c>
      <c r="AE69">
        <f>Blad1!E69</f>
        <v>0</v>
      </c>
      <c r="AF69">
        <f>Blad1!F69</f>
        <v>0</v>
      </c>
      <c r="AG69">
        <f>Blad1!G69</f>
        <v>0</v>
      </c>
      <c r="AH69" s="16">
        <f>Blad1!H69</f>
        <v>0</v>
      </c>
      <c r="AI69">
        <f>Blad1!I69</f>
        <v>0</v>
      </c>
      <c r="AJ69">
        <f>Blad1!J69</f>
        <v>0</v>
      </c>
      <c r="AK69">
        <f>Blad1!K69</f>
        <v>0</v>
      </c>
      <c r="AL69">
        <f>Blad1!L69</f>
        <v>0</v>
      </c>
      <c r="AM69">
        <f>Blad1!M69</f>
        <v>0</v>
      </c>
      <c r="AN69">
        <f>Blad1!N69</f>
        <v>0</v>
      </c>
    </row>
    <row r="70" spans="7:40" ht="12.75">
      <c r="G70" s="15">
        <f t="shared" si="19"/>
        <v>0</v>
      </c>
      <c r="H70" s="4">
        <f t="shared" si="20"/>
        <v>88.4</v>
      </c>
      <c r="I70">
        <f t="shared" si="21"/>
        <v>114.30476190476192</v>
      </c>
      <c r="J70" s="9">
        <f t="shared" si="22"/>
        <v>716.0010000000001</v>
      </c>
      <c r="K70">
        <f t="shared" si="23"/>
        <v>0</v>
      </c>
      <c r="L70" s="4">
        <f t="shared" si="30"/>
        <v>0</v>
      </c>
      <c r="N70">
        <v>4020</v>
      </c>
      <c r="O70" s="3">
        <f t="shared" si="27"/>
        <v>961.8411285663466</v>
      </c>
      <c r="P70">
        <f t="shared" si="24"/>
        <v>25.270619254664215</v>
      </c>
      <c r="Q70" s="9">
        <f t="shared" si="28"/>
        <v>895.8652910419069</v>
      </c>
      <c r="R70">
        <f t="shared" si="25"/>
        <v>21775189.286185727</v>
      </c>
      <c r="S70" s="4">
        <f t="shared" si="31"/>
        <v>1358408910.7785542</v>
      </c>
      <c r="T70" t="e">
        <f>IF(AND(VLOOKUP(1,G:L,6,FALSE)&lt;S70,SUM(T$1:T69)=0,O70&gt;0),N70/60,0)</f>
        <v>#N/A</v>
      </c>
      <c r="V70">
        <f t="shared" si="29"/>
        <v>0</v>
      </c>
      <c r="W70">
        <v>4020</v>
      </c>
      <c r="X70">
        <f t="shared" si="26"/>
        <v>4020</v>
      </c>
      <c r="AA70">
        <f>Blad1!A70</f>
        <v>0</v>
      </c>
      <c r="AB70">
        <f>Blad1!B70</f>
        <v>0</v>
      </c>
      <c r="AC70">
        <f>Blad1!C70</f>
        <v>0</v>
      </c>
      <c r="AD70">
        <f>Blad1!D70</f>
        <v>0</v>
      </c>
      <c r="AE70">
        <f>Blad1!E70</f>
        <v>0</v>
      </c>
      <c r="AF70">
        <f>Blad1!F70</f>
        <v>0</v>
      </c>
      <c r="AG70">
        <f>Blad1!G70</f>
        <v>0</v>
      </c>
      <c r="AH70" s="16">
        <f>Blad1!H70</f>
        <v>0</v>
      </c>
      <c r="AI70">
        <f>Blad1!I70</f>
        <v>0</v>
      </c>
      <c r="AJ70">
        <f>Blad1!J70</f>
        <v>0</v>
      </c>
      <c r="AK70">
        <f>Blad1!K70</f>
        <v>0</v>
      </c>
      <c r="AL70">
        <f>Blad1!L70</f>
        <v>0</v>
      </c>
      <c r="AM70">
        <f>Blad1!M70</f>
        <v>0</v>
      </c>
      <c r="AN70">
        <f>Blad1!N70</f>
        <v>0</v>
      </c>
    </row>
    <row r="71" spans="7:40" ht="12.75">
      <c r="G71" s="15">
        <f t="shared" si="19"/>
        <v>0</v>
      </c>
      <c r="H71" s="4">
        <f t="shared" si="20"/>
        <v>88.4</v>
      </c>
      <c r="I71">
        <f t="shared" si="21"/>
        <v>114.30476190476192</v>
      </c>
      <c r="J71" s="9">
        <f t="shared" si="22"/>
        <v>716.0010000000001</v>
      </c>
      <c r="K71">
        <f t="shared" si="23"/>
        <v>0</v>
      </c>
      <c r="L71" s="4">
        <f t="shared" si="30"/>
        <v>0</v>
      </c>
      <c r="N71">
        <v>4080</v>
      </c>
      <c r="O71" s="3">
        <f t="shared" si="27"/>
        <v>964.0567932854417</v>
      </c>
      <c r="P71">
        <f t="shared" si="24"/>
        <v>25.225357614441908</v>
      </c>
      <c r="Q71" s="9">
        <f t="shared" si="28"/>
        <v>896.2796203443777</v>
      </c>
      <c r="R71">
        <f t="shared" si="25"/>
        <v>21796334.921587963</v>
      </c>
      <c r="S71" s="4">
        <f t="shared" si="31"/>
        <v>1380205245.7001421</v>
      </c>
      <c r="T71" t="e">
        <f>IF(AND(VLOOKUP(1,G:L,6,FALSE)&lt;S71,SUM(T$1:T70)=0,O71&gt;0),N71/60,0)</f>
        <v>#N/A</v>
      </c>
      <c r="V71">
        <f t="shared" si="29"/>
        <v>0</v>
      </c>
      <c r="W71">
        <v>4080</v>
      </c>
      <c r="X71">
        <f t="shared" si="26"/>
        <v>4080</v>
      </c>
      <c r="AA71">
        <f>Blad1!A71</f>
        <v>0</v>
      </c>
      <c r="AB71">
        <f>Blad1!B71</f>
        <v>0</v>
      </c>
      <c r="AC71">
        <f>Blad1!C71</f>
        <v>0</v>
      </c>
      <c r="AD71">
        <f>Blad1!D71</f>
        <v>0</v>
      </c>
      <c r="AE71">
        <f>Blad1!E71</f>
        <v>0</v>
      </c>
      <c r="AF71">
        <f>Blad1!F71</f>
        <v>0</v>
      </c>
      <c r="AG71">
        <f>Blad1!G71</f>
        <v>0</v>
      </c>
      <c r="AH71" s="16">
        <f>Blad1!H71</f>
        <v>0</v>
      </c>
      <c r="AI71">
        <f>Blad1!I71</f>
        <v>0</v>
      </c>
      <c r="AJ71">
        <f>Blad1!J71</f>
        <v>0</v>
      </c>
      <c r="AK71">
        <f>Blad1!K71</f>
        <v>0</v>
      </c>
      <c r="AL71">
        <f>Blad1!L71</f>
        <v>0</v>
      </c>
      <c r="AM71">
        <f>Blad1!M71</f>
        <v>0</v>
      </c>
      <c r="AN71">
        <f>Blad1!N71</f>
        <v>0</v>
      </c>
    </row>
    <row r="72" spans="7:40" ht="12.75">
      <c r="G72" s="15">
        <f t="shared" si="19"/>
        <v>0</v>
      </c>
      <c r="H72" s="4">
        <f t="shared" si="20"/>
        <v>88.4</v>
      </c>
      <c r="I72">
        <f t="shared" si="21"/>
        <v>114.30476190476192</v>
      </c>
      <c r="J72" s="9">
        <f t="shared" si="22"/>
        <v>716.0010000000001</v>
      </c>
      <c r="K72">
        <f t="shared" si="23"/>
        <v>0</v>
      </c>
      <c r="L72" s="4">
        <f t="shared" si="30"/>
        <v>0</v>
      </c>
      <c r="N72">
        <v>4140</v>
      </c>
      <c r="O72" s="3">
        <f t="shared" si="27"/>
        <v>966.2401703001209</v>
      </c>
      <c r="P72">
        <f t="shared" si="24"/>
        <v>25.180913875994413</v>
      </c>
      <c r="Q72" s="9">
        <f t="shared" si="28"/>
        <v>896.6879118461227</v>
      </c>
      <c r="R72">
        <f t="shared" si="25"/>
        <v>21817143.671397626</v>
      </c>
      <c r="S72" s="4">
        <f t="shared" si="31"/>
        <v>1402022389.3715398</v>
      </c>
      <c r="T72" t="e">
        <f>IF(AND(VLOOKUP(1,G:L,6,FALSE)&lt;S72,SUM(T$1:T71)=0,O72&gt;0),N72/60,0)</f>
        <v>#N/A</v>
      </c>
      <c r="V72">
        <f t="shared" si="29"/>
        <v>0</v>
      </c>
      <c r="W72">
        <v>4140</v>
      </c>
      <c r="X72">
        <f t="shared" si="26"/>
        <v>4140</v>
      </c>
      <c r="AA72">
        <f>Blad1!A72</f>
        <v>0</v>
      </c>
      <c r="AB72">
        <f>Blad1!B72</f>
        <v>0</v>
      </c>
      <c r="AC72">
        <f>Blad1!C72</f>
        <v>0</v>
      </c>
      <c r="AD72">
        <f>Blad1!D72</f>
        <v>0</v>
      </c>
      <c r="AE72">
        <f>Blad1!E72</f>
        <v>0</v>
      </c>
      <c r="AF72">
        <f>Blad1!F72</f>
        <v>0</v>
      </c>
      <c r="AG72">
        <f>Blad1!G72</f>
        <v>0</v>
      </c>
      <c r="AH72" s="16">
        <f>Blad1!H72</f>
        <v>0</v>
      </c>
      <c r="AI72">
        <f>Blad1!I72</f>
        <v>0</v>
      </c>
      <c r="AJ72">
        <f>Blad1!J72</f>
        <v>0</v>
      </c>
      <c r="AK72">
        <f>Blad1!K72</f>
        <v>0</v>
      </c>
      <c r="AL72">
        <f>Blad1!L72</f>
        <v>0</v>
      </c>
      <c r="AM72">
        <f>Blad1!M72</f>
        <v>0</v>
      </c>
      <c r="AN72">
        <f>Blad1!N72</f>
        <v>0</v>
      </c>
    </row>
    <row r="73" spans="7:40" ht="12.75">
      <c r="G73" s="15">
        <f t="shared" si="19"/>
        <v>0</v>
      </c>
      <c r="H73" s="4">
        <f t="shared" si="20"/>
        <v>88.4</v>
      </c>
      <c r="I73">
        <f t="shared" si="21"/>
        <v>114.30476190476192</v>
      </c>
      <c r="J73" s="9">
        <f t="shared" si="22"/>
        <v>716.0010000000001</v>
      </c>
      <c r="K73">
        <f t="shared" si="23"/>
        <v>0</v>
      </c>
      <c r="L73" s="4">
        <f t="shared" si="30"/>
        <v>0</v>
      </c>
      <c r="N73">
        <v>4200</v>
      </c>
      <c r="O73" s="3">
        <f t="shared" si="27"/>
        <v>968.3921871333757</v>
      </c>
      <c r="P73">
        <f t="shared" si="24"/>
        <v>25.137261474199452</v>
      </c>
      <c r="Q73" s="9">
        <f t="shared" si="28"/>
        <v>897.0903389939413</v>
      </c>
      <c r="R73">
        <f t="shared" si="25"/>
        <v>21837625.77045932</v>
      </c>
      <c r="S73" s="4">
        <f t="shared" si="31"/>
        <v>1423860015.1419992</v>
      </c>
      <c r="T73" t="e">
        <f>IF(AND(VLOOKUP(1,G:L,6,FALSE)&lt;S73,SUM(T$1:T72)=0,O73&gt;0),N73/60,0)</f>
        <v>#N/A</v>
      </c>
      <c r="V73">
        <f t="shared" si="29"/>
        <v>0</v>
      </c>
      <c r="W73">
        <v>4200</v>
      </c>
      <c r="X73">
        <f t="shared" si="26"/>
        <v>4200</v>
      </c>
      <c r="AA73">
        <f>Blad1!A73</f>
        <v>0</v>
      </c>
      <c r="AB73">
        <f>Blad1!B73</f>
        <v>0</v>
      </c>
      <c r="AC73">
        <f>Blad1!C73</f>
        <v>0</v>
      </c>
      <c r="AD73">
        <f>Blad1!D73</f>
        <v>0</v>
      </c>
      <c r="AE73">
        <f>Blad1!E73</f>
        <v>0</v>
      </c>
      <c r="AF73">
        <f>Blad1!F73</f>
        <v>0</v>
      </c>
      <c r="AG73">
        <f>Blad1!G73</f>
        <v>0</v>
      </c>
      <c r="AH73" s="16">
        <f>Blad1!H73</f>
        <v>0</v>
      </c>
      <c r="AI73">
        <f>Blad1!I73</f>
        <v>0</v>
      </c>
      <c r="AJ73">
        <f>Blad1!J73</f>
        <v>0</v>
      </c>
      <c r="AK73">
        <f>Blad1!K73</f>
        <v>0</v>
      </c>
      <c r="AL73">
        <f>Blad1!L73</f>
        <v>0</v>
      </c>
      <c r="AM73">
        <f>Blad1!M73</f>
        <v>0</v>
      </c>
      <c r="AN73">
        <f>Blad1!N73</f>
        <v>0</v>
      </c>
    </row>
    <row r="74" spans="7:40" ht="12.75">
      <c r="G74" s="15">
        <f t="shared" si="19"/>
        <v>0</v>
      </c>
      <c r="H74" s="4">
        <f t="shared" si="20"/>
        <v>88.4</v>
      </c>
      <c r="I74">
        <f t="shared" si="21"/>
        <v>114.30476190476192</v>
      </c>
      <c r="J74" s="9">
        <f t="shared" si="22"/>
        <v>716.0010000000001</v>
      </c>
      <c r="K74">
        <f t="shared" si="23"/>
        <v>0</v>
      </c>
      <c r="L74" s="4">
        <f t="shared" si="30"/>
        <v>0</v>
      </c>
      <c r="N74">
        <v>4260</v>
      </c>
      <c r="O74" s="3">
        <f t="shared" si="27"/>
        <v>970.5137319062997</v>
      </c>
      <c r="P74">
        <f t="shared" si="24"/>
        <v>25.094375075506893</v>
      </c>
      <c r="Q74" s="9">
        <f t="shared" si="28"/>
        <v>897.4870678664781</v>
      </c>
      <c r="R74">
        <f t="shared" si="25"/>
        <v>21857791.00012391</v>
      </c>
      <c r="S74" s="4">
        <f t="shared" si="31"/>
        <v>1445717806.1421232</v>
      </c>
      <c r="T74" t="e">
        <f>IF(AND(VLOOKUP(1,G:L,6,FALSE)&lt;S74,SUM(T$1:T73)=0,O74&gt;0),N74/60,0)</f>
        <v>#N/A</v>
      </c>
      <c r="V74">
        <f t="shared" si="29"/>
        <v>0</v>
      </c>
      <c r="W74">
        <v>4260</v>
      </c>
      <c r="X74">
        <f t="shared" si="26"/>
        <v>4260</v>
      </c>
      <c r="AA74">
        <f>Blad1!A74</f>
        <v>0</v>
      </c>
      <c r="AB74">
        <f>Blad1!B74</f>
        <v>0</v>
      </c>
      <c r="AC74">
        <f>Blad1!C74</f>
        <v>0</v>
      </c>
      <c r="AD74">
        <f>Blad1!D74</f>
        <v>0</v>
      </c>
      <c r="AE74">
        <f>Blad1!E74</f>
        <v>0</v>
      </c>
      <c r="AF74">
        <f>Blad1!F74</f>
        <v>0</v>
      </c>
      <c r="AG74">
        <f>Blad1!G74</f>
        <v>0</v>
      </c>
      <c r="AH74" s="16">
        <f>Blad1!H74</f>
        <v>0</v>
      </c>
      <c r="AI74">
        <f>Blad1!I74</f>
        <v>0</v>
      </c>
      <c r="AJ74">
        <f>Blad1!J74</f>
        <v>0</v>
      </c>
      <c r="AK74">
        <f>Blad1!K74</f>
        <v>0</v>
      </c>
      <c r="AL74">
        <f>Blad1!L74</f>
        <v>0</v>
      </c>
      <c r="AM74">
        <f>Blad1!M74</f>
        <v>0</v>
      </c>
      <c r="AN74">
        <f>Blad1!N74</f>
        <v>0</v>
      </c>
    </row>
    <row r="75" spans="7:40" ht="12.75">
      <c r="G75" s="15">
        <f t="shared" si="19"/>
        <v>0</v>
      </c>
      <c r="H75" s="4">
        <f t="shared" si="20"/>
        <v>88.4</v>
      </c>
      <c r="I75">
        <f t="shared" si="21"/>
        <v>114.30476190476192</v>
      </c>
      <c r="J75" s="9">
        <f t="shared" si="22"/>
        <v>716.0010000000001</v>
      </c>
      <c r="K75">
        <f t="shared" si="23"/>
        <v>0</v>
      </c>
      <c r="L75" s="4">
        <f t="shared" si="30"/>
        <v>0</v>
      </c>
      <c r="N75">
        <v>4320</v>
      </c>
      <c r="O75" s="3">
        <f t="shared" si="27"/>
        <v>972.6056555387273</v>
      </c>
      <c r="P75">
        <f t="shared" si="24"/>
        <v>25.05223050428724</v>
      </c>
      <c r="Q75" s="9">
        <f t="shared" si="28"/>
        <v>897.8782575857421</v>
      </c>
      <c r="R75">
        <f t="shared" si="25"/>
        <v>21877648.714460164</v>
      </c>
      <c r="S75" s="4">
        <f t="shared" si="31"/>
        <v>1467595454.8565834</v>
      </c>
      <c r="T75" t="e">
        <f>IF(AND(VLOOKUP(1,G:L,6,FALSE)&lt;S75,SUM(T$1:T74)=0,O75&gt;0),N75/60,0)</f>
        <v>#N/A</v>
      </c>
      <c r="V75">
        <f t="shared" si="29"/>
        <v>0</v>
      </c>
      <c r="W75">
        <v>4320</v>
      </c>
      <c r="X75">
        <f t="shared" si="26"/>
        <v>4320</v>
      </c>
      <c r="AA75">
        <f>Blad1!A75</f>
        <v>0</v>
      </c>
      <c r="AB75">
        <f>Blad1!B75</f>
        <v>0</v>
      </c>
      <c r="AC75">
        <f>Blad1!C75</f>
        <v>0</v>
      </c>
      <c r="AD75">
        <f>Blad1!D75</f>
        <v>0</v>
      </c>
      <c r="AE75">
        <f>Blad1!E75</f>
        <v>0</v>
      </c>
      <c r="AF75">
        <f>Blad1!F75</f>
        <v>0</v>
      </c>
      <c r="AG75">
        <f>Blad1!G75</f>
        <v>0</v>
      </c>
      <c r="AH75" s="16">
        <f>Blad1!H75</f>
        <v>0</v>
      </c>
      <c r="AI75">
        <f>Blad1!I75</f>
        <v>0</v>
      </c>
      <c r="AJ75">
        <f>Blad1!J75</f>
        <v>0</v>
      </c>
      <c r="AK75">
        <f>Blad1!K75</f>
        <v>0</v>
      </c>
      <c r="AL75">
        <f>Blad1!L75</f>
        <v>0</v>
      </c>
      <c r="AM75">
        <f>Blad1!M75</f>
        <v>0</v>
      </c>
      <c r="AN75">
        <f>Blad1!N75</f>
        <v>0</v>
      </c>
    </row>
    <row r="76" spans="7:40" ht="12.75">
      <c r="G76" s="15">
        <f t="shared" si="19"/>
        <v>0</v>
      </c>
      <c r="H76" s="4">
        <f t="shared" si="20"/>
        <v>88.4</v>
      </c>
      <c r="I76">
        <f t="shared" si="21"/>
        <v>114.30476190476192</v>
      </c>
      <c r="J76" s="9">
        <f t="shared" si="22"/>
        <v>716.0010000000001</v>
      </c>
      <c r="K76">
        <f t="shared" si="23"/>
        <v>0</v>
      </c>
      <c r="L76" s="7">
        <f t="shared" si="30"/>
        <v>0</v>
      </c>
      <c r="N76">
        <v>4380</v>
      </c>
      <c r="O76" s="3">
        <f t="shared" si="27"/>
        <v>974.6687737983523</v>
      </c>
      <c r="P76">
        <f t="shared" si="24"/>
        <v>25.010804674545277</v>
      </c>
      <c r="Q76" s="9">
        <f t="shared" si="28"/>
        <v>898.2640607002919</v>
      </c>
      <c r="R76">
        <f t="shared" si="25"/>
        <v>21897207.864608236</v>
      </c>
      <c r="S76" s="4">
        <f t="shared" si="31"/>
        <v>1489492662.7211916</v>
      </c>
      <c r="T76" t="e">
        <f>IF(AND(VLOOKUP(1,G:L,6,FALSE)&lt;S76,SUM(T$1:T75)=0,O76&gt;0),N76/60,0)</f>
        <v>#N/A</v>
      </c>
      <c r="V76">
        <f t="shared" si="29"/>
        <v>0</v>
      </c>
      <c r="W76">
        <v>4380</v>
      </c>
      <c r="X76">
        <f t="shared" si="26"/>
        <v>4380</v>
      </c>
      <c r="AA76">
        <f>Blad1!A76</f>
        <v>0</v>
      </c>
      <c r="AB76">
        <f>Blad1!B76</f>
        <v>0</v>
      </c>
      <c r="AC76">
        <f>Blad1!C76</f>
        <v>0</v>
      </c>
      <c r="AD76">
        <f>Blad1!D76</f>
        <v>0</v>
      </c>
      <c r="AE76">
        <f>Blad1!E76</f>
        <v>0</v>
      </c>
      <c r="AF76">
        <f>Blad1!F76</f>
        <v>0</v>
      </c>
      <c r="AG76">
        <f>Blad1!G76</f>
        <v>0</v>
      </c>
      <c r="AH76" s="16">
        <f>Blad1!H76</f>
        <v>0</v>
      </c>
      <c r="AI76">
        <f>Blad1!I76</f>
        <v>0</v>
      </c>
      <c r="AJ76">
        <f>Blad1!J76</f>
        <v>0</v>
      </c>
      <c r="AK76">
        <f>Blad1!K76</f>
        <v>0</v>
      </c>
      <c r="AL76">
        <f>Blad1!L76</f>
        <v>0</v>
      </c>
      <c r="AM76">
        <f>Blad1!M76</f>
        <v>0</v>
      </c>
      <c r="AN76">
        <f>Blad1!N76</f>
        <v>0</v>
      </c>
    </row>
    <row r="77" spans="7:40" ht="12.75">
      <c r="G77" s="15">
        <f t="shared" si="19"/>
        <v>0</v>
      </c>
      <c r="H77" s="4">
        <f t="shared" si="20"/>
        <v>88.4</v>
      </c>
      <c r="I77">
        <f t="shared" si="21"/>
        <v>114.30476190476192</v>
      </c>
      <c r="J77" s="9">
        <f t="shared" si="22"/>
        <v>716.0010000000001</v>
      </c>
      <c r="K77">
        <f t="shared" si="23"/>
        <v>0</v>
      </c>
      <c r="L77" s="7">
        <f t="shared" si="30"/>
        <v>0</v>
      </c>
      <c r="N77">
        <v>4440</v>
      </c>
      <c r="O77" s="3">
        <f t="shared" si="27"/>
        <v>976.7038692106706</v>
      </c>
      <c r="P77">
        <f t="shared" si="24"/>
        <v>24.97007552654023</v>
      </c>
      <c r="Q77" s="9">
        <f t="shared" si="28"/>
        <v>898.6446235423955</v>
      </c>
      <c r="R77">
        <f t="shared" si="25"/>
        <v>21916477.02143035</v>
      </c>
      <c r="S77" s="4">
        <f t="shared" si="31"/>
        <v>1511409139.742622</v>
      </c>
      <c r="T77" t="e">
        <f>IF(AND(VLOOKUP(1,G:L,6,FALSE)&lt;S77,SUM(T$1:T76)=0,O77&gt;0),N77/60,0)</f>
        <v>#N/A</v>
      </c>
      <c r="V77">
        <f t="shared" si="29"/>
        <v>0</v>
      </c>
      <c r="W77">
        <v>4440</v>
      </c>
      <c r="X77">
        <f t="shared" si="26"/>
        <v>4440</v>
      </c>
      <c r="AA77">
        <f>Blad1!A77</f>
        <v>0</v>
      </c>
      <c r="AB77">
        <f>Blad1!B77</f>
        <v>0</v>
      </c>
      <c r="AC77">
        <f>Blad1!C77</f>
        <v>0</v>
      </c>
      <c r="AD77">
        <f>Blad1!D77</f>
        <v>0</v>
      </c>
      <c r="AE77">
        <f>Blad1!E77</f>
        <v>0</v>
      </c>
      <c r="AF77">
        <f>Blad1!F77</f>
        <v>0</v>
      </c>
      <c r="AG77">
        <f>Blad1!G77</f>
        <v>0</v>
      </c>
      <c r="AH77" s="16">
        <f>Blad1!H77</f>
        <v>0</v>
      </c>
      <c r="AI77">
        <f>Blad1!I77</f>
        <v>0</v>
      </c>
      <c r="AJ77">
        <f>Blad1!J77</f>
        <v>0</v>
      </c>
      <c r="AK77">
        <f>Blad1!K77</f>
        <v>0</v>
      </c>
      <c r="AL77">
        <f>Blad1!L77</f>
        <v>0</v>
      </c>
      <c r="AM77">
        <f>Blad1!M77</f>
        <v>0</v>
      </c>
      <c r="AN77">
        <f>Blad1!N77</f>
        <v>0</v>
      </c>
    </row>
    <row r="78" spans="7:40" ht="12.75">
      <c r="G78" s="15">
        <f t="shared" si="19"/>
        <v>0</v>
      </c>
      <c r="H78" s="4">
        <f t="shared" si="20"/>
        <v>88.4</v>
      </c>
      <c r="I78">
        <f t="shared" si="21"/>
        <v>114.30476190476192</v>
      </c>
      <c r="J78" s="9">
        <f t="shared" si="22"/>
        <v>716.0010000000001</v>
      </c>
      <c r="K78">
        <f t="shared" si="23"/>
        <v>0</v>
      </c>
      <c r="L78" s="4">
        <f t="shared" si="30"/>
        <v>0</v>
      </c>
      <c r="N78">
        <v>4500</v>
      </c>
      <c r="O78" s="3">
        <f t="shared" si="27"/>
        <v>978.7116928409451</v>
      </c>
      <c r="P78">
        <f t="shared" si="24"/>
        <v>24.93002196789836</v>
      </c>
      <c r="Q78" s="9">
        <f t="shared" si="28"/>
        <v>899.0200865612568</v>
      </c>
      <c r="R78">
        <f t="shared" si="25"/>
        <v>21935464.396599088</v>
      </c>
      <c r="S78" s="4">
        <f t="shared" si="31"/>
        <v>1533344604.139221</v>
      </c>
      <c r="T78" t="e">
        <f>IF(AND(VLOOKUP(1,G:L,6,FALSE)&lt;S78,SUM(T$1:T77)=0,O78&gt;0),N78/60,0)</f>
        <v>#N/A</v>
      </c>
      <c r="V78">
        <f t="shared" si="29"/>
        <v>0</v>
      </c>
      <c r="W78">
        <v>4500</v>
      </c>
      <c r="X78">
        <f t="shared" si="26"/>
        <v>4500</v>
      </c>
      <c r="AA78">
        <f>Blad1!A78</f>
        <v>0</v>
      </c>
      <c r="AB78">
        <f>Blad1!B78</f>
        <v>0</v>
      </c>
      <c r="AC78">
        <f>Blad1!C78</f>
        <v>0</v>
      </c>
      <c r="AD78">
        <f>Blad1!D78</f>
        <v>0</v>
      </c>
      <c r="AE78">
        <f>Blad1!E78</f>
        <v>0</v>
      </c>
      <c r="AF78">
        <f>Blad1!F78</f>
        <v>0</v>
      </c>
      <c r="AG78">
        <f>Blad1!G78</f>
        <v>0</v>
      </c>
      <c r="AH78" s="16">
        <f>Blad1!H78</f>
        <v>0</v>
      </c>
      <c r="AI78">
        <f>Blad1!I78</f>
        <v>0</v>
      </c>
      <c r="AJ78">
        <f>Blad1!J78</f>
        <v>0</v>
      </c>
      <c r="AK78">
        <f>Blad1!K78</f>
        <v>0</v>
      </c>
      <c r="AL78">
        <f>Blad1!L78</f>
        <v>0</v>
      </c>
      <c r="AM78">
        <f>Blad1!M78</f>
        <v>0</v>
      </c>
      <c r="AN78">
        <f>Blad1!N78</f>
        <v>0</v>
      </c>
    </row>
    <row r="79" spans="7:40" ht="12.75">
      <c r="G79" s="15">
        <f t="shared" si="19"/>
        <v>0</v>
      </c>
      <c r="H79" s="4">
        <f t="shared" si="20"/>
        <v>88.4</v>
      </c>
      <c r="I79">
        <f t="shared" si="21"/>
        <v>114.30476190476192</v>
      </c>
      <c r="J79" s="9">
        <f t="shared" si="22"/>
        <v>716.0010000000001</v>
      </c>
      <c r="K79">
        <f t="shared" si="23"/>
        <v>0</v>
      </c>
      <c r="L79" s="4">
        <f t="shared" si="30"/>
        <v>0</v>
      </c>
      <c r="N79">
        <v>4560</v>
      </c>
      <c r="O79" s="3">
        <f t="shared" si="27"/>
        <v>980.6929659583419</v>
      </c>
      <c r="P79">
        <f t="shared" si="24"/>
        <v>24.890623818844087</v>
      </c>
      <c r="Q79" s="9">
        <f t="shared" si="28"/>
        <v>899.39058463421</v>
      </c>
      <c r="R79">
        <f t="shared" si="25"/>
        <v>21954177.86225052</v>
      </c>
      <c r="S79" s="4">
        <f t="shared" si="31"/>
        <v>1555298782.0014715</v>
      </c>
      <c r="T79" t="e">
        <f>IF(AND(VLOOKUP(1,G:L,6,FALSE)&lt;S79,SUM(T$1:T78)=0,O79&gt;0),N79/60,0)</f>
        <v>#N/A</v>
      </c>
      <c r="V79">
        <f t="shared" si="29"/>
        <v>0</v>
      </c>
      <c r="W79">
        <v>4560</v>
      </c>
      <c r="X79">
        <f t="shared" si="26"/>
        <v>4560</v>
      </c>
      <c r="AA79">
        <f>Blad1!A79</f>
        <v>0</v>
      </c>
      <c r="AB79">
        <f>Blad1!B79</f>
        <v>0</v>
      </c>
      <c r="AC79">
        <f>Blad1!C79</f>
        <v>0</v>
      </c>
      <c r="AD79">
        <f>Blad1!D79</f>
        <v>0</v>
      </c>
      <c r="AE79">
        <f>Blad1!E79</f>
        <v>0</v>
      </c>
      <c r="AF79">
        <f>Blad1!F79</f>
        <v>0</v>
      </c>
      <c r="AG79">
        <f>Blad1!G79</f>
        <v>0</v>
      </c>
      <c r="AH79" s="16">
        <f>Blad1!H79</f>
        <v>0</v>
      </c>
      <c r="AI79">
        <f>Blad1!I79</f>
        <v>0</v>
      </c>
      <c r="AJ79">
        <f>Blad1!J79</f>
        <v>0</v>
      </c>
      <c r="AK79">
        <f>Blad1!K79</f>
        <v>0</v>
      </c>
      <c r="AL79">
        <f>Blad1!L79</f>
        <v>0</v>
      </c>
      <c r="AM79">
        <f>Blad1!M79</f>
        <v>0</v>
      </c>
      <c r="AN79">
        <f>Blad1!N79</f>
        <v>0</v>
      </c>
    </row>
    <row r="80" spans="7:40" ht="12.75">
      <c r="G80" s="15">
        <f t="shared" si="19"/>
        <v>0</v>
      </c>
      <c r="H80" s="4">
        <f t="shared" si="20"/>
        <v>88.4</v>
      </c>
      <c r="I80">
        <f t="shared" si="21"/>
        <v>114.30476190476192</v>
      </c>
      <c r="J80" s="9">
        <f t="shared" si="22"/>
        <v>716.0010000000001</v>
      </c>
      <c r="K80">
        <f t="shared" si="23"/>
        <v>0</v>
      </c>
      <c r="L80" s="4">
        <f t="shared" si="30"/>
        <v>0</v>
      </c>
      <c r="N80">
        <v>4620</v>
      </c>
      <c r="O80" s="3">
        <f t="shared" si="27"/>
        <v>982.6483815914684</v>
      </c>
      <c r="P80">
        <f t="shared" si="24"/>
        <v>24.851861761211403</v>
      </c>
      <c r="Q80" s="9">
        <f t="shared" si="28"/>
        <v>899.7562473576047</v>
      </c>
      <c r="R80">
        <f t="shared" si="25"/>
        <v>21972624.96931744</v>
      </c>
      <c r="S80" s="4">
        <f t="shared" si="31"/>
        <v>1577271406.970789</v>
      </c>
      <c r="T80" t="e">
        <f>IF(AND(VLOOKUP(1,G:L,6,FALSE)&lt;S80,SUM(T$1:T79)=0,O80&gt;0),N80/60,0)</f>
        <v>#N/A</v>
      </c>
      <c r="V80">
        <f t="shared" si="29"/>
        <v>0</v>
      </c>
      <c r="W80">
        <v>4620</v>
      </c>
      <c r="X80">
        <f t="shared" si="26"/>
        <v>4620</v>
      </c>
      <c r="AA80">
        <f>Blad1!A80</f>
        <v>0</v>
      </c>
      <c r="AB80">
        <f>Blad1!B80</f>
        <v>0</v>
      </c>
      <c r="AC80">
        <f>Blad1!C80</f>
        <v>0</v>
      </c>
      <c r="AD80">
        <f>Blad1!D80</f>
        <v>0</v>
      </c>
      <c r="AE80">
        <f>Blad1!E80</f>
        <v>0</v>
      </c>
      <c r="AF80">
        <f>Blad1!F80</f>
        <v>0</v>
      </c>
      <c r="AG80">
        <f>Blad1!G80</f>
        <v>0</v>
      </c>
      <c r="AH80" s="16">
        <f>Blad1!H80</f>
        <v>0</v>
      </c>
      <c r="AI80">
        <f>Blad1!I80</f>
        <v>0</v>
      </c>
      <c r="AJ80">
        <f>Blad1!J80</f>
        <v>0</v>
      </c>
      <c r="AK80">
        <f>Blad1!K80</f>
        <v>0</v>
      </c>
      <c r="AL80">
        <f>Blad1!L80</f>
        <v>0</v>
      </c>
      <c r="AM80">
        <f>Blad1!M80</f>
        <v>0</v>
      </c>
      <c r="AN80">
        <f>Blad1!N80</f>
        <v>0</v>
      </c>
    </row>
    <row r="81" spans="7:40" ht="12.75">
      <c r="G81" s="15">
        <f t="shared" si="19"/>
        <v>0</v>
      </c>
      <c r="H81" s="4">
        <f t="shared" si="20"/>
        <v>88.4</v>
      </c>
      <c r="I81">
        <f t="shared" si="21"/>
        <v>114.30476190476192</v>
      </c>
      <c r="J81" s="9">
        <f t="shared" si="22"/>
        <v>716.0010000000001</v>
      </c>
      <c r="K81">
        <f t="shared" si="23"/>
        <v>0</v>
      </c>
      <c r="L81" s="4">
        <f t="shared" si="30"/>
        <v>0</v>
      </c>
      <c r="N81">
        <v>4680</v>
      </c>
      <c r="O81" s="3">
        <f t="shared" si="27"/>
        <v>984.578605983706</v>
      </c>
      <c r="P81">
        <f t="shared" si="24"/>
        <v>24.813717290928782</v>
      </c>
      <c r="Q81" s="9">
        <f t="shared" si="28"/>
        <v>900.117199318953</v>
      </c>
      <c r="R81">
        <f t="shared" si="25"/>
        <v>21990812.964647144</v>
      </c>
      <c r="S81" s="4">
        <f t="shared" si="31"/>
        <v>1599262219.935436</v>
      </c>
      <c r="T81" t="e">
        <f>IF(AND(VLOOKUP(1,G:L,6,FALSE)&lt;S81,SUM(T$1:T80)=0,O81&gt;0),N81/60,0)</f>
        <v>#N/A</v>
      </c>
      <c r="V81">
        <f t="shared" si="29"/>
        <v>0</v>
      </c>
      <c r="W81">
        <v>4680</v>
      </c>
      <c r="X81">
        <f t="shared" si="26"/>
        <v>4680</v>
      </c>
      <c r="AA81">
        <f>Blad1!A81</f>
        <v>0</v>
      </c>
      <c r="AB81">
        <f>Blad1!B81</f>
        <v>0</v>
      </c>
      <c r="AC81">
        <f>Blad1!C81</f>
        <v>0</v>
      </c>
      <c r="AD81">
        <f>Blad1!D81</f>
        <v>0</v>
      </c>
      <c r="AE81">
        <f>Blad1!E81</f>
        <v>0</v>
      </c>
      <c r="AF81">
        <f>Blad1!F81</f>
        <v>0</v>
      </c>
      <c r="AG81">
        <f>Blad1!G81</f>
        <v>0</v>
      </c>
      <c r="AH81" s="16">
        <f>Blad1!H81</f>
        <v>0</v>
      </c>
      <c r="AI81">
        <f>Blad1!I81</f>
        <v>0</v>
      </c>
      <c r="AJ81">
        <f>Blad1!J81</f>
        <v>0</v>
      </c>
      <c r="AK81">
        <f>Blad1!K81</f>
        <v>0</v>
      </c>
      <c r="AL81">
        <f>Blad1!L81</f>
        <v>0</v>
      </c>
      <c r="AM81">
        <f>Blad1!M81</f>
        <v>0</v>
      </c>
      <c r="AN81">
        <f>Blad1!N81</f>
        <v>0</v>
      </c>
    </row>
    <row r="82" spans="7:40" ht="12.75">
      <c r="G82" s="15">
        <f t="shared" si="19"/>
        <v>0</v>
      </c>
      <c r="H82" s="4">
        <f t="shared" si="20"/>
        <v>88.4</v>
      </c>
      <c r="I82">
        <f t="shared" si="21"/>
        <v>114.30476190476192</v>
      </c>
      <c r="J82" s="9">
        <f t="shared" si="22"/>
        <v>716.0010000000001</v>
      </c>
      <c r="K82">
        <f t="shared" si="23"/>
        <v>0</v>
      </c>
      <c r="L82" s="4">
        <f t="shared" si="30"/>
        <v>0</v>
      </c>
      <c r="N82">
        <v>4740</v>
      </c>
      <c r="O82" s="3">
        <f t="shared" si="27"/>
        <v>986.4842799559875</v>
      </c>
      <c r="P82">
        <f t="shared" si="24"/>
        <v>24.7761726736998</v>
      </c>
      <c r="Q82" s="9">
        <f t="shared" si="28"/>
        <v>900.4735603517697</v>
      </c>
      <c r="R82">
        <f t="shared" si="25"/>
        <v>22008748.806999214</v>
      </c>
      <c r="S82" s="4">
        <f t="shared" si="31"/>
        <v>1621270968.7424352</v>
      </c>
      <c r="T82" t="e">
        <f>IF(AND(VLOOKUP(1,G:L,6,FALSE)&lt;S82,SUM(T$1:T81)=0,O82&gt;0),N82/60,0)</f>
        <v>#N/A</v>
      </c>
      <c r="V82">
        <f t="shared" si="29"/>
        <v>0</v>
      </c>
      <c r="W82">
        <v>4740</v>
      </c>
      <c r="X82">
        <f t="shared" si="26"/>
        <v>4740</v>
      </c>
      <c r="AA82">
        <f>Blad1!A82</f>
        <v>0</v>
      </c>
      <c r="AB82">
        <f>Blad1!B82</f>
        <v>0</v>
      </c>
      <c r="AC82">
        <f>Blad1!C82</f>
        <v>0</v>
      </c>
      <c r="AD82">
        <f>Blad1!D82</f>
        <v>0</v>
      </c>
      <c r="AE82">
        <f>Blad1!E82</f>
        <v>0</v>
      </c>
      <c r="AF82">
        <f>Blad1!F82</f>
        <v>0</v>
      </c>
      <c r="AG82">
        <f>Blad1!G82</f>
        <v>0</v>
      </c>
      <c r="AH82" s="16">
        <f>Blad1!H82</f>
        <v>0</v>
      </c>
      <c r="AI82">
        <f>Blad1!I82</f>
        <v>0</v>
      </c>
      <c r="AJ82">
        <f>Blad1!J82</f>
        <v>0</v>
      </c>
      <c r="AK82">
        <f>Blad1!K82</f>
        <v>0</v>
      </c>
      <c r="AL82">
        <f>Blad1!L82</f>
        <v>0</v>
      </c>
      <c r="AM82">
        <f>Blad1!M82</f>
        <v>0</v>
      </c>
      <c r="AN82">
        <f>Blad1!N82</f>
        <v>0</v>
      </c>
    </row>
    <row r="83" spans="7:40" ht="12.75">
      <c r="G83" s="15">
        <f t="shared" si="19"/>
        <v>0</v>
      </c>
      <c r="H83" s="4">
        <f t="shared" si="20"/>
        <v>88.4</v>
      </c>
      <c r="I83">
        <f t="shared" si="21"/>
        <v>114.30476190476192</v>
      </c>
      <c r="J83" s="9">
        <f t="shared" si="22"/>
        <v>716.0010000000001</v>
      </c>
      <c r="K83">
        <f t="shared" si="23"/>
        <v>0</v>
      </c>
      <c r="L83" s="4">
        <f t="shared" si="30"/>
        <v>0</v>
      </c>
      <c r="N83">
        <v>4800</v>
      </c>
      <c r="O83" s="3">
        <f t="shared" si="27"/>
        <v>988.366020183992</v>
      </c>
      <c r="P83">
        <f t="shared" si="24"/>
        <v>24.739210903626674</v>
      </c>
      <c r="Q83" s="9">
        <f t="shared" si="28"/>
        <v>900.8254457744066</v>
      </c>
      <c r="R83">
        <f t="shared" si="25"/>
        <v>22026439.18200944</v>
      </c>
      <c r="S83" s="4">
        <f t="shared" si="31"/>
        <v>1643297407.9244447</v>
      </c>
      <c r="T83" t="e">
        <f>IF(AND(VLOOKUP(1,G:L,6,FALSE)&lt;S83,SUM(T$1:T82)=0,O83&gt;0),N83/60,0)</f>
        <v>#N/A</v>
      </c>
      <c r="V83">
        <f t="shared" si="29"/>
        <v>0</v>
      </c>
      <c r="W83">
        <v>4800</v>
      </c>
      <c r="X83">
        <f t="shared" si="26"/>
        <v>4800</v>
      </c>
      <c r="AA83">
        <f>Blad1!A83</f>
        <v>0</v>
      </c>
      <c r="AB83">
        <f>Blad1!B83</f>
        <v>0</v>
      </c>
      <c r="AC83">
        <f>Blad1!C83</f>
        <v>0</v>
      </c>
      <c r="AD83">
        <f>Blad1!D83</f>
        <v>0</v>
      </c>
      <c r="AE83">
        <f>Blad1!E83</f>
        <v>0</v>
      </c>
      <c r="AF83">
        <f>Blad1!F83</f>
        <v>0</v>
      </c>
      <c r="AG83">
        <f>Blad1!G83</f>
        <v>0</v>
      </c>
      <c r="AH83" s="16">
        <f>Blad1!H83</f>
        <v>0</v>
      </c>
      <c r="AI83">
        <f>Blad1!I83</f>
        <v>0</v>
      </c>
      <c r="AJ83">
        <f>Blad1!J83</f>
        <v>0</v>
      </c>
      <c r="AK83">
        <f>Blad1!K83</f>
        <v>0</v>
      </c>
      <c r="AL83">
        <f>Blad1!L83</f>
        <v>0</v>
      </c>
      <c r="AM83">
        <f>Blad1!M83</f>
        <v>0</v>
      </c>
      <c r="AN83">
        <f>Blad1!N83</f>
        <v>0</v>
      </c>
    </row>
    <row r="84" spans="7:40" ht="12.75">
      <c r="G84" s="15">
        <f t="shared" si="19"/>
        <v>0</v>
      </c>
      <c r="H84" s="4">
        <f t="shared" si="20"/>
        <v>88.4</v>
      </c>
      <c r="I84">
        <f t="shared" si="21"/>
        <v>114.30476190476192</v>
      </c>
      <c r="J84" s="9">
        <f t="shared" si="22"/>
        <v>716.0010000000001</v>
      </c>
      <c r="K84">
        <f t="shared" si="23"/>
        <v>0</v>
      </c>
      <c r="L84" s="4">
        <f t="shared" si="30"/>
        <v>0</v>
      </c>
      <c r="N84">
        <v>4860</v>
      </c>
      <c r="O84" s="3">
        <f t="shared" si="27"/>
        <v>990.2244203961274</v>
      </c>
      <c r="P84">
        <f t="shared" si="24"/>
        <v>24.70281566454719</v>
      </c>
      <c r="Q84" s="9">
        <f t="shared" si="28"/>
        <v>901.1729666140759</v>
      </c>
      <c r="R84">
        <f t="shared" si="25"/>
        <v>22043890.516199164</v>
      </c>
      <c r="S84" s="4">
        <f t="shared" si="31"/>
        <v>1665341298.4406438</v>
      </c>
      <c r="T84" t="e">
        <f>IF(AND(VLOOKUP(1,G:L,6,FALSE)&lt;S84,SUM(T$1:T83)=0,O84&gt;0),N84/60,0)</f>
        <v>#N/A</v>
      </c>
      <c r="V84">
        <f t="shared" si="29"/>
        <v>0</v>
      </c>
      <c r="W84">
        <v>4860</v>
      </c>
      <c r="X84">
        <f t="shared" si="26"/>
        <v>4860</v>
      </c>
      <c r="AA84">
        <f>Blad1!A84</f>
        <v>0</v>
      </c>
      <c r="AB84">
        <f>Blad1!B84</f>
        <v>0</v>
      </c>
      <c r="AC84">
        <f>Blad1!C84</f>
        <v>0</v>
      </c>
      <c r="AD84">
        <f>Blad1!D84</f>
        <v>0</v>
      </c>
      <c r="AE84">
        <f>Blad1!E84</f>
        <v>0</v>
      </c>
      <c r="AF84">
        <f>Blad1!F84</f>
        <v>0</v>
      </c>
      <c r="AG84">
        <f>Blad1!G84</f>
        <v>0</v>
      </c>
      <c r="AH84" s="16">
        <f>Blad1!H84</f>
        <v>0</v>
      </c>
      <c r="AI84">
        <f>Blad1!I84</f>
        <v>0</v>
      </c>
      <c r="AJ84">
        <f>Blad1!J84</f>
        <v>0</v>
      </c>
      <c r="AK84">
        <f>Blad1!K84</f>
        <v>0</v>
      </c>
      <c r="AL84">
        <f>Blad1!L84</f>
        <v>0</v>
      </c>
      <c r="AM84">
        <f>Blad1!M84</f>
        <v>0</v>
      </c>
      <c r="AN84">
        <f>Blad1!N84</f>
        <v>0</v>
      </c>
    </row>
    <row r="85" spans="7:40" ht="12.75">
      <c r="G85" s="15">
        <f t="shared" si="19"/>
        <v>0</v>
      </c>
      <c r="H85" s="4">
        <f t="shared" si="20"/>
        <v>88.4</v>
      </c>
      <c r="I85">
        <f t="shared" si="21"/>
        <v>114.30476190476192</v>
      </c>
      <c r="J85" s="9">
        <f t="shared" si="22"/>
        <v>716.0010000000001</v>
      </c>
      <c r="K85">
        <f t="shared" si="23"/>
        <v>0</v>
      </c>
      <c r="L85" s="4">
        <f t="shared" si="30"/>
        <v>0</v>
      </c>
      <c r="N85">
        <v>4920</v>
      </c>
      <c r="O85" s="3">
        <f t="shared" si="27"/>
        <v>992.0600524981244</v>
      </c>
      <c r="P85">
        <f t="shared" si="24"/>
        <v>24.666971293875605</v>
      </c>
      <c r="Q85" s="9">
        <f t="shared" si="28"/>
        <v>901.5162298171493</v>
      </c>
      <c r="R85">
        <f t="shared" si="25"/>
        <v>22061108.990101624</v>
      </c>
      <c r="S85" s="4">
        <f t="shared" si="31"/>
        <v>1687402407.4307454</v>
      </c>
      <c r="T85" t="e">
        <f>IF(AND(VLOOKUP(1,G:L,6,FALSE)&lt;S85,SUM(T$1:T84)=0,O85&gt;0),N85/60,0)</f>
        <v>#N/A</v>
      </c>
      <c r="V85">
        <f t="shared" si="29"/>
        <v>0</v>
      </c>
      <c r="W85">
        <v>4920</v>
      </c>
      <c r="X85">
        <f t="shared" si="26"/>
        <v>4920</v>
      </c>
      <c r="AA85">
        <f>Blad1!A85</f>
        <v>0</v>
      </c>
      <c r="AB85">
        <f>Blad1!B85</f>
        <v>0</v>
      </c>
      <c r="AC85">
        <f>Blad1!C85</f>
        <v>0</v>
      </c>
      <c r="AD85">
        <f>Blad1!D85</f>
        <v>0</v>
      </c>
      <c r="AE85">
        <f>Blad1!E85</f>
        <v>0</v>
      </c>
      <c r="AF85">
        <f>Blad1!F85</f>
        <v>0</v>
      </c>
      <c r="AG85">
        <f>Blad1!G85</f>
        <v>0</v>
      </c>
      <c r="AH85" s="16">
        <f>Blad1!H85</f>
        <v>0</v>
      </c>
      <c r="AI85">
        <f>Blad1!I85</f>
        <v>0</v>
      </c>
      <c r="AJ85">
        <f>Blad1!J85</f>
        <v>0</v>
      </c>
      <c r="AK85">
        <f>Blad1!K85</f>
        <v>0</v>
      </c>
      <c r="AL85">
        <f>Blad1!L85</f>
        <v>0</v>
      </c>
      <c r="AM85">
        <f>Blad1!M85</f>
        <v>0</v>
      </c>
      <c r="AN85">
        <f>Blad1!N85</f>
        <v>0</v>
      </c>
    </row>
    <row r="86" spans="7:40" ht="12.75">
      <c r="G86" s="15">
        <f t="shared" si="19"/>
        <v>0</v>
      </c>
      <c r="H86" s="4">
        <f t="shared" si="20"/>
        <v>88.4</v>
      </c>
      <c r="I86">
        <f t="shared" si="21"/>
        <v>114.30476190476192</v>
      </c>
      <c r="J86" s="9">
        <f t="shared" si="22"/>
        <v>716.0010000000001</v>
      </c>
      <c r="K86">
        <f t="shared" si="23"/>
        <v>0</v>
      </c>
      <c r="L86" s="4">
        <f t="shared" si="30"/>
        <v>0</v>
      </c>
      <c r="N86">
        <v>4980</v>
      </c>
      <c r="O86" s="3">
        <f t="shared" si="27"/>
        <v>993.8734676295711</v>
      </c>
      <c r="P86">
        <f t="shared" si="24"/>
        <v>24.631662748757066</v>
      </c>
      <c r="Q86" s="9">
        <f t="shared" si="28"/>
        <v>901.8553384467299</v>
      </c>
      <c r="R86">
        <f t="shared" si="25"/>
        <v>22078100.55057131</v>
      </c>
      <c r="S86" s="4">
        <f t="shared" si="31"/>
        <v>1709480507.9813166</v>
      </c>
      <c r="T86" t="e">
        <f>IF(AND(VLOOKUP(1,G:L,6,FALSE)&lt;S86,SUM(T$1:T85)=0,O86&gt;0),N86/60,0)</f>
        <v>#N/A</v>
      </c>
      <c r="V86">
        <f t="shared" si="29"/>
        <v>0</v>
      </c>
      <c r="W86">
        <v>4980</v>
      </c>
      <c r="X86">
        <f t="shared" si="26"/>
        <v>4980</v>
      </c>
      <c r="AA86">
        <f>Blad1!A86</f>
        <v>0</v>
      </c>
      <c r="AB86">
        <f>Blad1!B86</f>
        <v>0</v>
      </c>
      <c r="AC86">
        <f>Blad1!C86</f>
        <v>0</v>
      </c>
      <c r="AD86">
        <f>Blad1!D86</f>
        <v>0</v>
      </c>
      <c r="AE86">
        <f>Blad1!E86</f>
        <v>0</v>
      </c>
      <c r="AF86">
        <f>Blad1!F86</f>
        <v>0</v>
      </c>
      <c r="AG86">
        <f>Blad1!G86</f>
        <v>0</v>
      </c>
      <c r="AH86" s="16">
        <f>Blad1!H86</f>
        <v>0</v>
      </c>
      <c r="AI86">
        <f>Blad1!I86</f>
        <v>0</v>
      </c>
      <c r="AJ86">
        <f>Blad1!J86</f>
        <v>0</v>
      </c>
      <c r="AK86">
        <f>Blad1!K86</f>
        <v>0</v>
      </c>
      <c r="AL86">
        <f>Blad1!L86</f>
        <v>0</v>
      </c>
      <c r="AM86">
        <f>Blad1!M86</f>
        <v>0</v>
      </c>
      <c r="AN86">
        <f>Blad1!N86</f>
        <v>0</v>
      </c>
    </row>
    <row r="87" spans="7:40" ht="12.75">
      <c r="G87" s="15">
        <f t="shared" si="19"/>
        <v>0</v>
      </c>
      <c r="H87" s="4">
        <f t="shared" si="20"/>
        <v>88.4</v>
      </c>
      <c r="I87">
        <f t="shared" si="21"/>
        <v>114.30476190476192</v>
      </c>
      <c r="J87" s="9">
        <f t="shared" si="22"/>
        <v>716.0010000000001</v>
      </c>
      <c r="K87">
        <f t="shared" si="23"/>
        <v>0</v>
      </c>
      <c r="L87" s="4">
        <f t="shared" si="30"/>
        <v>0</v>
      </c>
      <c r="N87">
        <v>5040</v>
      </c>
      <c r="O87" s="3">
        <f t="shared" si="27"/>
        <v>995.665197157272</v>
      </c>
      <c r="P87">
        <f t="shared" si="24"/>
        <v>24.596875574361327</v>
      </c>
      <c r="Q87" s="9">
        <f t="shared" si="28"/>
        <v>902.19039186841</v>
      </c>
      <c r="R87">
        <f t="shared" si="25"/>
        <v>22094870.92233627</v>
      </c>
      <c r="S87" s="4">
        <f t="shared" si="31"/>
        <v>1731575378.903653</v>
      </c>
      <c r="T87" t="e">
        <f>IF(AND(VLOOKUP(1,G:L,6,FALSE)&lt;S87,SUM(T$1:T86)=0,O87&gt;0),N87/60,0)</f>
        <v>#N/A</v>
      </c>
      <c r="V87">
        <f t="shared" si="29"/>
        <v>0</v>
      </c>
      <c r="W87">
        <v>5040</v>
      </c>
      <c r="X87">
        <f t="shared" si="26"/>
        <v>5040</v>
      </c>
      <c r="AA87">
        <f>Blad1!A87</f>
        <v>0</v>
      </c>
      <c r="AB87">
        <f>Blad1!B87</f>
        <v>0</v>
      </c>
      <c r="AC87">
        <f>Blad1!C87</f>
        <v>0</v>
      </c>
      <c r="AD87">
        <f>Blad1!D87</f>
        <v>0</v>
      </c>
      <c r="AE87">
        <f>Blad1!E87</f>
        <v>0</v>
      </c>
      <c r="AF87">
        <f>Blad1!F87</f>
        <v>0</v>
      </c>
      <c r="AG87">
        <f>Blad1!G87</f>
        <v>0</v>
      </c>
      <c r="AH87" s="16">
        <f>Blad1!H87</f>
        <v>0</v>
      </c>
      <c r="AI87">
        <f>Blad1!I87</f>
        <v>0</v>
      </c>
      <c r="AJ87">
        <f>Blad1!J87</f>
        <v>0</v>
      </c>
      <c r="AK87">
        <f>Blad1!K87</f>
        <v>0</v>
      </c>
      <c r="AL87">
        <f>Blad1!L87</f>
        <v>0</v>
      </c>
      <c r="AM87">
        <f>Blad1!M87</f>
        <v>0</v>
      </c>
      <c r="AN87">
        <f>Blad1!N87</f>
        <v>0</v>
      </c>
    </row>
    <row r="88" spans="7:40" ht="12.75">
      <c r="G88" s="15">
        <f t="shared" si="19"/>
        <v>0</v>
      </c>
      <c r="H88" s="4">
        <f t="shared" si="20"/>
        <v>88.4</v>
      </c>
      <c r="I88">
        <f t="shared" si="21"/>
        <v>114.30476190476192</v>
      </c>
      <c r="J88" s="9">
        <f t="shared" si="22"/>
        <v>716.0010000000001</v>
      </c>
      <c r="K88">
        <f t="shared" si="23"/>
        <v>0</v>
      </c>
      <c r="L88" s="4">
        <f t="shared" si="30"/>
        <v>0</v>
      </c>
      <c r="N88">
        <v>5100</v>
      </c>
      <c r="O88" s="3">
        <f t="shared" si="27"/>
        <v>997.4357536099109</v>
      </c>
      <c r="P88">
        <f t="shared" si="24"/>
        <v>24.562595874156735</v>
      </c>
      <c r="Q88" s="9">
        <f t="shared" si="28"/>
        <v>902.5214859250534</v>
      </c>
      <c r="R88">
        <f t="shared" si="25"/>
        <v>22111425.618848372</v>
      </c>
      <c r="S88" s="4">
        <f t="shared" si="31"/>
        <v>1753686804.5225012</v>
      </c>
      <c r="T88" t="e">
        <f>IF(AND(VLOOKUP(1,G:L,6,FALSE)&lt;S88,SUM(T$1:T87)=0,O88&gt;0),N88/60,0)</f>
        <v>#N/A</v>
      </c>
      <c r="V88">
        <f t="shared" si="29"/>
        <v>0</v>
      </c>
      <c r="W88">
        <v>5100</v>
      </c>
      <c r="X88">
        <f t="shared" si="26"/>
        <v>5100</v>
      </c>
      <c r="AA88">
        <f>Blad1!A88</f>
        <v>0</v>
      </c>
      <c r="AB88">
        <f>Blad1!B88</f>
        <v>0</v>
      </c>
      <c r="AC88">
        <f>Blad1!C88</f>
        <v>0</v>
      </c>
      <c r="AD88">
        <f>Blad1!D88</f>
        <v>0</v>
      </c>
      <c r="AE88">
        <f>Blad1!E88</f>
        <v>0</v>
      </c>
      <c r="AF88">
        <f>Blad1!F88</f>
        <v>0</v>
      </c>
      <c r="AG88">
        <f>Blad1!G88</f>
        <v>0</v>
      </c>
      <c r="AH88" s="16">
        <f>Blad1!H88</f>
        <v>0</v>
      </c>
      <c r="AI88">
        <f>Blad1!I88</f>
        <v>0</v>
      </c>
      <c r="AJ88">
        <f>Blad1!J88</f>
        <v>0</v>
      </c>
      <c r="AK88">
        <f>Blad1!K88</f>
        <v>0</v>
      </c>
      <c r="AL88">
        <f>Blad1!L88</f>
        <v>0</v>
      </c>
      <c r="AM88">
        <f>Blad1!M88</f>
        <v>0</v>
      </c>
      <c r="AN88">
        <f>Blad1!N88</f>
        <v>0</v>
      </c>
    </row>
    <row r="89" spans="7:40" ht="12.75">
      <c r="G89" s="15">
        <f t="shared" si="19"/>
        <v>0</v>
      </c>
      <c r="H89" s="4">
        <f t="shared" si="20"/>
        <v>88.4</v>
      </c>
      <c r="I89">
        <f t="shared" si="21"/>
        <v>114.30476190476192</v>
      </c>
      <c r="J89" s="9">
        <f t="shared" si="22"/>
        <v>716.0010000000001</v>
      </c>
      <c r="K89">
        <f t="shared" si="23"/>
        <v>0</v>
      </c>
      <c r="L89" s="4">
        <f t="shared" si="30"/>
        <v>0</v>
      </c>
      <c r="N89">
        <v>5160</v>
      </c>
      <c r="O89" s="3">
        <f t="shared" si="27"/>
        <v>999.1856315581308</v>
      </c>
      <c r="P89">
        <f t="shared" si="24"/>
        <v>24.528810282019066</v>
      </c>
      <c r="Q89" s="9">
        <f t="shared" si="28"/>
        <v>902.8487131013705</v>
      </c>
      <c r="R89">
        <f t="shared" si="25"/>
        <v>22127769.952482086</v>
      </c>
      <c r="S89" s="4">
        <f t="shared" si="31"/>
        <v>1775814574.4749832</v>
      </c>
      <c r="T89" t="e">
        <f>IF(AND(VLOOKUP(1,G:L,6,FALSE)&lt;S89,SUM(T$1:T88)=0,O89&gt;0),N89/60,0)</f>
        <v>#N/A</v>
      </c>
      <c r="V89">
        <f t="shared" si="29"/>
        <v>0</v>
      </c>
      <c r="W89">
        <v>5160</v>
      </c>
      <c r="X89">
        <f t="shared" si="26"/>
        <v>5160</v>
      </c>
      <c r="AA89">
        <f>Blad1!A89</f>
        <v>0</v>
      </c>
      <c r="AB89">
        <f>Blad1!B89</f>
        <v>0</v>
      </c>
      <c r="AC89">
        <f>Blad1!C89</f>
        <v>0</v>
      </c>
      <c r="AD89">
        <f>Blad1!D89</f>
        <v>0</v>
      </c>
      <c r="AE89">
        <f>Blad1!E89</f>
        <v>0</v>
      </c>
      <c r="AF89">
        <f>Blad1!F89</f>
        <v>0</v>
      </c>
      <c r="AG89">
        <f>Blad1!G89</f>
        <v>0</v>
      </c>
      <c r="AH89" s="16">
        <f>Blad1!H89</f>
        <v>0</v>
      </c>
      <c r="AI89">
        <f>Blad1!I89</f>
        <v>0</v>
      </c>
      <c r="AJ89">
        <f>Blad1!J89</f>
        <v>0</v>
      </c>
      <c r="AK89">
        <f>Blad1!K89</f>
        <v>0</v>
      </c>
      <c r="AL89">
        <f>Blad1!L89</f>
        <v>0</v>
      </c>
      <c r="AM89">
        <f>Blad1!M89</f>
        <v>0</v>
      </c>
      <c r="AN89">
        <f>Blad1!N89</f>
        <v>0</v>
      </c>
    </row>
    <row r="90" spans="7:40" ht="12.75">
      <c r="G90" s="15">
        <f t="shared" si="19"/>
        <v>0</v>
      </c>
      <c r="H90" s="4">
        <f t="shared" si="20"/>
        <v>88.4</v>
      </c>
      <c r="I90">
        <f t="shared" si="21"/>
        <v>114.30476190476192</v>
      </c>
      <c r="J90" s="9">
        <f t="shared" si="22"/>
        <v>716.0010000000001</v>
      </c>
      <c r="K90">
        <f t="shared" si="23"/>
        <v>0</v>
      </c>
      <c r="L90" s="4">
        <f t="shared" si="30"/>
        <v>0</v>
      </c>
      <c r="N90">
        <v>5220</v>
      </c>
      <c r="O90" s="3">
        <f t="shared" si="27"/>
        <v>1000.9153084438133</v>
      </c>
      <c r="P90">
        <f t="shared" si="24"/>
        <v>24.49550593604184</v>
      </c>
      <c r="Q90" s="9">
        <f t="shared" si="28"/>
        <v>903.1721626789931</v>
      </c>
      <c r="R90">
        <f t="shared" si="25"/>
        <v>22143909.04412783</v>
      </c>
      <c r="S90" s="4">
        <f t="shared" si="31"/>
        <v>1797958483.5191112</v>
      </c>
      <c r="T90" t="e">
        <f>IF(AND(VLOOKUP(1,G:L,6,FALSE)&lt;S90,SUM(T$1:T89)=0,O90&gt;0),N90/60,0)</f>
        <v>#N/A</v>
      </c>
      <c r="V90">
        <f t="shared" si="29"/>
        <v>0</v>
      </c>
      <c r="W90">
        <v>5220</v>
      </c>
      <c r="X90">
        <f t="shared" si="26"/>
        <v>5220</v>
      </c>
      <c r="AA90">
        <f>Blad1!A90</f>
        <v>0</v>
      </c>
      <c r="AB90">
        <f>Blad1!B90</f>
        <v>0</v>
      </c>
      <c r="AC90">
        <f>Blad1!C90</f>
        <v>0</v>
      </c>
      <c r="AD90">
        <f>Blad1!D90</f>
        <v>0</v>
      </c>
      <c r="AE90">
        <f>Blad1!E90</f>
        <v>0</v>
      </c>
      <c r="AF90">
        <f>Blad1!F90</f>
        <v>0</v>
      </c>
      <c r="AG90">
        <f>Blad1!G90</f>
        <v>0</v>
      </c>
      <c r="AH90" s="16">
        <f>Blad1!H90</f>
        <v>0</v>
      </c>
      <c r="AI90">
        <f>Blad1!I90</f>
        <v>0</v>
      </c>
      <c r="AJ90">
        <f>Blad1!J90</f>
        <v>0</v>
      </c>
      <c r="AK90">
        <f>Blad1!K90</f>
        <v>0</v>
      </c>
      <c r="AL90">
        <f>Blad1!L90</f>
        <v>0</v>
      </c>
      <c r="AM90">
        <f>Blad1!M90</f>
        <v>0</v>
      </c>
      <c r="AN90">
        <f>Blad1!N90</f>
        <v>0</v>
      </c>
    </row>
    <row r="91" spans="7:40" ht="12.75">
      <c r="G91" s="15">
        <f t="shared" si="19"/>
        <v>0</v>
      </c>
      <c r="H91" s="4">
        <f t="shared" si="20"/>
        <v>88.4</v>
      </c>
      <c r="I91">
        <f t="shared" si="21"/>
        <v>114.30476190476192</v>
      </c>
      <c r="J91" s="9">
        <f t="shared" si="22"/>
        <v>716.0010000000001</v>
      </c>
      <c r="K91">
        <f t="shared" si="23"/>
        <v>0</v>
      </c>
      <c r="L91" s="4">
        <f t="shared" si="30"/>
        <v>0</v>
      </c>
      <c r="N91">
        <v>5280</v>
      </c>
      <c r="O91" s="3">
        <f t="shared" si="27"/>
        <v>1002.6252453620326</v>
      </c>
      <c r="P91">
        <f t="shared" si="24"/>
        <v>24.46267045392608</v>
      </c>
      <c r="Q91" s="9">
        <f t="shared" si="28"/>
        <v>903.4919208827001</v>
      </c>
      <c r="R91">
        <f t="shared" si="25"/>
        <v>22159847.83222252</v>
      </c>
      <c r="S91" s="4">
        <f t="shared" si="31"/>
        <v>1820118331.3513336</v>
      </c>
      <c r="T91" t="e">
        <f>IF(AND(VLOOKUP(1,G:L,6,FALSE)&lt;S91,SUM(T$1:T90)=0,O91&gt;0),N91/60,0)</f>
        <v>#N/A</v>
      </c>
      <c r="V91">
        <f t="shared" si="29"/>
        <v>0</v>
      </c>
      <c r="W91">
        <v>5280</v>
      </c>
      <c r="X91">
        <f t="shared" si="26"/>
        <v>5280</v>
      </c>
      <c r="AA91">
        <f>Blad1!A91</f>
        <v>0</v>
      </c>
      <c r="AB91">
        <f>Blad1!B91</f>
        <v>0</v>
      </c>
      <c r="AC91">
        <f>Blad1!C91</f>
        <v>0</v>
      </c>
      <c r="AD91">
        <f>Blad1!D91</f>
        <v>0</v>
      </c>
      <c r="AE91">
        <f>Blad1!E91</f>
        <v>0</v>
      </c>
      <c r="AF91">
        <f>Blad1!F91</f>
        <v>0</v>
      </c>
      <c r="AG91">
        <f>Blad1!G91</f>
        <v>0</v>
      </c>
      <c r="AH91" s="16">
        <f>Blad1!H91</f>
        <v>0</v>
      </c>
      <c r="AI91">
        <f>Blad1!I91</f>
        <v>0</v>
      </c>
      <c r="AJ91">
        <f>Blad1!J91</f>
        <v>0</v>
      </c>
      <c r="AK91">
        <f>Blad1!K91</f>
        <v>0</v>
      </c>
      <c r="AL91">
        <f>Blad1!L91</f>
        <v>0</v>
      </c>
      <c r="AM91">
        <f>Blad1!M91</f>
        <v>0</v>
      </c>
      <c r="AN91">
        <f>Blad1!N91</f>
        <v>0</v>
      </c>
    </row>
    <row r="92" spans="7:40" ht="12.75">
      <c r="G92" s="15">
        <f t="shared" si="19"/>
        <v>0</v>
      </c>
      <c r="H92" s="4">
        <f t="shared" si="20"/>
        <v>88.4</v>
      </c>
      <c r="I92">
        <f t="shared" si="21"/>
        <v>114.30476190476192</v>
      </c>
      <c r="J92" s="9">
        <f t="shared" si="22"/>
        <v>716.0010000000001</v>
      </c>
      <c r="K92">
        <f t="shared" si="23"/>
        <v>0</v>
      </c>
      <c r="L92" s="4">
        <f t="shared" si="30"/>
        <v>0</v>
      </c>
      <c r="N92">
        <v>5340</v>
      </c>
      <c r="O92" s="3">
        <f t="shared" si="27"/>
        <v>1004.3158877988936</v>
      </c>
      <c r="P92">
        <f t="shared" si="24"/>
        <v>24.430291909837333</v>
      </c>
      <c r="Q92" s="9">
        <f t="shared" si="28"/>
        <v>903.8080710183931</v>
      </c>
      <c r="R92">
        <f t="shared" si="25"/>
        <v>22175591.081256315</v>
      </c>
      <c r="S92" s="4">
        <f t="shared" si="31"/>
        <v>1842293922.43259</v>
      </c>
      <c r="T92" t="e">
        <f>IF(AND(VLOOKUP(1,G:L,6,FALSE)&lt;S92,SUM(T$1:T91)=0,O92&gt;0),N92/60,0)</f>
        <v>#N/A</v>
      </c>
      <c r="V92">
        <f t="shared" si="29"/>
        <v>0</v>
      </c>
      <c r="W92">
        <v>5340</v>
      </c>
      <c r="X92">
        <f t="shared" si="26"/>
        <v>5340</v>
      </c>
      <c r="AA92">
        <f>Blad1!A92</f>
        <v>0</v>
      </c>
      <c r="AB92">
        <f>Blad1!B92</f>
        <v>0</v>
      </c>
      <c r="AC92">
        <f>Blad1!C92</f>
        <v>0</v>
      </c>
      <c r="AD92">
        <f>Blad1!D92</f>
        <v>0</v>
      </c>
      <c r="AE92">
        <f>Blad1!E92</f>
        <v>0</v>
      </c>
      <c r="AF92">
        <f>Blad1!F92</f>
        <v>0</v>
      </c>
      <c r="AG92">
        <f>Blad1!G92</f>
        <v>0</v>
      </c>
      <c r="AH92" s="16">
        <f>Blad1!H92</f>
        <v>0</v>
      </c>
      <c r="AI92">
        <f>Blad1!I92</f>
        <v>0</v>
      </c>
      <c r="AJ92">
        <f>Blad1!J92</f>
        <v>0</v>
      </c>
      <c r="AK92">
        <f>Blad1!K92</f>
        <v>0</v>
      </c>
      <c r="AL92">
        <f>Blad1!L92</f>
        <v>0</v>
      </c>
      <c r="AM92">
        <f>Blad1!M92</f>
        <v>0</v>
      </c>
      <c r="AN92">
        <f>Blad1!N92</f>
        <v>0</v>
      </c>
    </row>
    <row r="93" spans="7:40" ht="12.75">
      <c r="G93" s="15">
        <f t="shared" si="19"/>
        <v>0</v>
      </c>
      <c r="H93" s="4">
        <f t="shared" si="20"/>
        <v>88.4</v>
      </c>
      <c r="I93">
        <f t="shared" si="21"/>
        <v>114.30476190476192</v>
      </c>
      <c r="J93" s="9">
        <f t="shared" si="22"/>
        <v>716.0010000000001</v>
      </c>
      <c r="K93">
        <f t="shared" si="23"/>
        <v>0</v>
      </c>
      <c r="L93" s="4">
        <f t="shared" si="30"/>
        <v>0</v>
      </c>
      <c r="N93">
        <v>5400</v>
      </c>
      <c r="O93" s="3">
        <f t="shared" si="27"/>
        <v>1005.987666328203</v>
      </c>
      <c r="P93">
        <f t="shared" si="24"/>
        <v>24.398358812627038</v>
      </c>
      <c r="Q93" s="9">
        <f t="shared" si="28"/>
        <v>904.120693603374</v>
      </c>
      <c r="R93">
        <f t="shared" si="25"/>
        <v>22191143.38979142</v>
      </c>
      <c r="S93" s="4">
        <f t="shared" si="31"/>
        <v>1864485065.8223815</v>
      </c>
      <c r="T93" t="e">
        <f>IF(AND(VLOOKUP(1,G:L,6,FALSE)&lt;S93,SUM(T$1:T92)=0,O93&gt;0),N93/60,0)</f>
        <v>#N/A</v>
      </c>
      <c r="V93">
        <f t="shared" si="29"/>
        <v>0</v>
      </c>
      <c r="W93">
        <v>5400</v>
      </c>
      <c r="X93">
        <f t="shared" si="26"/>
        <v>5400</v>
      </c>
      <c r="AA93">
        <f>Blad1!A93</f>
        <v>0</v>
      </c>
      <c r="AB93">
        <f>Blad1!B93</f>
        <v>0</v>
      </c>
      <c r="AC93">
        <f>Blad1!C93</f>
        <v>0</v>
      </c>
      <c r="AD93">
        <f>Blad1!D93</f>
        <v>0</v>
      </c>
      <c r="AE93">
        <f>Blad1!E93</f>
        <v>0</v>
      </c>
      <c r="AF93">
        <f>Blad1!F93</f>
        <v>0</v>
      </c>
      <c r="AG93">
        <f>Blad1!G93</f>
        <v>0</v>
      </c>
      <c r="AH93" s="16">
        <f>Blad1!H93</f>
        <v>0</v>
      </c>
      <c r="AI93">
        <f>Blad1!I93</f>
        <v>0</v>
      </c>
      <c r="AJ93">
        <f>Blad1!J93</f>
        <v>0</v>
      </c>
      <c r="AK93">
        <f>Blad1!K93</f>
        <v>0</v>
      </c>
      <c r="AL93">
        <f>Blad1!L93</f>
        <v>0</v>
      </c>
      <c r="AM93">
        <f>Blad1!M93</f>
        <v>0</v>
      </c>
      <c r="AN93">
        <f>Blad1!N93</f>
        <v>0</v>
      </c>
    </row>
    <row r="94" spans="7:40" ht="12.75">
      <c r="G94" s="15">
        <f t="shared" si="19"/>
        <v>0</v>
      </c>
      <c r="H94" s="4">
        <f t="shared" si="20"/>
        <v>88.4</v>
      </c>
      <c r="I94">
        <f t="shared" si="21"/>
        <v>114.30476190476192</v>
      </c>
      <c r="J94" s="9">
        <f t="shared" si="22"/>
        <v>716.0010000000001</v>
      </c>
      <c r="K94">
        <f t="shared" si="23"/>
        <v>0</v>
      </c>
      <c r="L94" s="4">
        <f t="shared" si="30"/>
        <v>0</v>
      </c>
      <c r="N94">
        <v>5460</v>
      </c>
      <c r="O94" s="3">
        <f t="shared" si="27"/>
        <v>1007.6409972697013</v>
      </c>
      <c r="P94">
        <f t="shared" si="24"/>
        <v>24.36686008532353</v>
      </c>
      <c r="Q94" s="9">
        <f t="shared" si="28"/>
        <v>904.4298664894342</v>
      </c>
      <c r="R94">
        <f t="shared" si="25"/>
        <v>22206509.1980262</v>
      </c>
      <c r="S94" s="4">
        <f t="shared" si="31"/>
        <v>1886691575.0204077</v>
      </c>
      <c r="T94" t="e">
        <f>IF(AND(VLOOKUP(1,G:L,6,FALSE)&lt;S94,SUM(T$1:T93)=0,O94&gt;0),N94/60,0)</f>
        <v>#N/A</v>
      </c>
      <c r="V94">
        <f t="shared" si="29"/>
        <v>0</v>
      </c>
      <c r="W94">
        <v>5460</v>
      </c>
      <c r="X94">
        <f t="shared" si="26"/>
        <v>5460</v>
      </c>
      <c r="AA94">
        <f>Blad1!A94</f>
        <v>0</v>
      </c>
      <c r="AB94">
        <f>Blad1!B94</f>
        <v>0</v>
      </c>
      <c r="AC94">
        <f>Blad1!C94</f>
        <v>0</v>
      </c>
      <c r="AD94">
        <f>Blad1!D94</f>
        <v>0</v>
      </c>
      <c r="AE94">
        <f>Blad1!E94</f>
        <v>0</v>
      </c>
      <c r="AF94">
        <f>Blad1!F94</f>
        <v>0</v>
      </c>
      <c r="AG94">
        <f>Blad1!G94</f>
        <v>0</v>
      </c>
      <c r="AH94" s="16">
        <f>Blad1!H94</f>
        <v>0</v>
      </c>
      <c r="AI94">
        <f>Blad1!I94</f>
        <v>0</v>
      </c>
      <c r="AJ94">
        <f>Blad1!J94</f>
        <v>0</v>
      </c>
      <c r="AK94">
        <f>Blad1!K94</f>
        <v>0</v>
      </c>
      <c r="AL94">
        <f>Blad1!L94</f>
        <v>0</v>
      </c>
      <c r="AM94">
        <f>Blad1!M94</f>
        <v>0</v>
      </c>
      <c r="AN94">
        <f>Blad1!N94</f>
        <v>0</v>
      </c>
    </row>
    <row r="95" spans="7:40" ht="12.75">
      <c r="G95" s="15">
        <f t="shared" si="19"/>
        <v>0</v>
      </c>
      <c r="H95" s="4">
        <f t="shared" si="20"/>
        <v>88.4</v>
      </c>
      <c r="I95">
        <f t="shared" si="21"/>
        <v>114.30476190476192</v>
      </c>
      <c r="J95" s="9">
        <f t="shared" si="22"/>
        <v>716.0010000000001</v>
      </c>
      <c r="K95">
        <f t="shared" si="23"/>
        <v>0</v>
      </c>
      <c r="L95" s="4">
        <f t="shared" si="30"/>
        <v>0</v>
      </c>
      <c r="N95">
        <v>5520</v>
      </c>
      <c r="O95" s="3">
        <f t="shared" si="27"/>
        <v>1009.2762833113727</v>
      </c>
      <c r="P95">
        <f t="shared" si="24"/>
        <v>24.33578504580553</v>
      </c>
      <c r="Q95" s="9">
        <f t="shared" si="28"/>
        <v>904.7356649792267</v>
      </c>
      <c r="R95">
        <f t="shared" si="25"/>
        <v>22221692.794934876</v>
      </c>
      <c r="S95" s="4">
        <f t="shared" si="31"/>
        <v>1908913267.8153427</v>
      </c>
      <c r="T95" t="e">
        <f>IF(AND(VLOOKUP(1,G:L,6,FALSE)&lt;S95,SUM(T$1:T94)=0,O95&gt;0),N95/60,0)</f>
        <v>#N/A</v>
      </c>
      <c r="V95">
        <f t="shared" si="29"/>
        <v>0</v>
      </c>
      <c r="W95">
        <v>5520</v>
      </c>
      <c r="X95">
        <f t="shared" si="26"/>
        <v>5520</v>
      </c>
      <c r="AA95">
        <f>Blad1!A95</f>
        <v>0</v>
      </c>
      <c r="AB95">
        <f>Blad1!B95</f>
        <v>0</v>
      </c>
      <c r="AC95">
        <f>Blad1!C95</f>
        <v>0</v>
      </c>
      <c r="AD95">
        <f>Blad1!D95</f>
        <v>0</v>
      </c>
      <c r="AE95">
        <f>Blad1!E95</f>
        <v>0</v>
      </c>
      <c r="AF95">
        <f>Blad1!F95</f>
        <v>0</v>
      </c>
      <c r="AG95">
        <f>Blad1!G95</f>
        <v>0</v>
      </c>
      <c r="AH95" s="16">
        <f>Blad1!H95</f>
        <v>0</v>
      </c>
      <c r="AI95">
        <f>Blad1!I95</f>
        <v>0</v>
      </c>
      <c r="AJ95">
        <f>Blad1!J95</f>
        <v>0</v>
      </c>
      <c r="AK95">
        <f>Blad1!K95</f>
        <v>0</v>
      </c>
      <c r="AL95">
        <f>Blad1!L95</f>
        <v>0</v>
      </c>
      <c r="AM95">
        <f>Blad1!M95</f>
        <v>0</v>
      </c>
      <c r="AN95">
        <f>Blad1!N95</f>
        <v>0</v>
      </c>
    </row>
    <row r="96" spans="7:40" ht="12.75">
      <c r="G96" s="15">
        <f t="shared" si="19"/>
        <v>0</v>
      </c>
      <c r="H96" s="4">
        <f t="shared" si="20"/>
        <v>88.4</v>
      </c>
      <c r="I96">
        <f t="shared" si="21"/>
        <v>114.30476190476192</v>
      </c>
      <c r="J96" s="9">
        <f t="shared" si="22"/>
        <v>716.0010000000001</v>
      </c>
      <c r="K96">
        <f t="shared" si="23"/>
        <v>0</v>
      </c>
      <c r="L96" s="4">
        <f t="shared" si="30"/>
        <v>0</v>
      </c>
      <c r="N96">
        <v>5580</v>
      </c>
      <c r="O96" s="3">
        <f t="shared" si="27"/>
        <v>1010.893914098161</v>
      </c>
      <c r="P96">
        <f t="shared" si="24"/>
        <v>24.305123388577872</v>
      </c>
      <c r="Q96" s="9">
        <f t="shared" si="28"/>
        <v>905.0381619363561</v>
      </c>
      <c r="R96">
        <f t="shared" si="25"/>
        <v>22236698.325011265</v>
      </c>
      <c r="S96" s="4">
        <f t="shared" si="31"/>
        <v>1931149966.140354</v>
      </c>
      <c r="T96" t="e">
        <f>IF(AND(VLOOKUP(1,G:L,6,FALSE)&lt;S96,SUM(T$1:T95)=0,O96&gt;0),N96/60,0)</f>
        <v>#N/A</v>
      </c>
      <c r="V96">
        <f t="shared" si="29"/>
        <v>0</v>
      </c>
      <c r="W96">
        <v>5580</v>
      </c>
      <c r="X96">
        <f t="shared" si="26"/>
        <v>5580</v>
      </c>
      <c r="AA96">
        <f>Blad1!A96</f>
        <v>0</v>
      </c>
      <c r="AB96">
        <f>Blad1!B96</f>
        <v>0</v>
      </c>
      <c r="AC96">
        <f>Blad1!C96</f>
        <v>0</v>
      </c>
      <c r="AD96">
        <f>Blad1!D96</f>
        <v>0</v>
      </c>
      <c r="AE96">
        <f>Blad1!E96</f>
        <v>0</v>
      </c>
      <c r="AF96">
        <f>Blad1!F96</f>
        <v>0</v>
      </c>
      <c r="AG96">
        <f>Blad1!G96</f>
        <v>0</v>
      </c>
      <c r="AH96" s="16">
        <f>Blad1!H96</f>
        <v>0</v>
      </c>
      <c r="AI96">
        <f>Blad1!I96</f>
        <v>0</v>
      </c>
      <c r="AJ96">
        <f>Blad1!J96</f>
        <v>0</v>
      </c>
      <c r="AK96">
        <f>Blad1!K96</f>
        <v>0</v>
      </c>
      <c r="AL96">
        <f>Blad1!L96</f>
        <v>0</v>
      </c>
      <c r="AM96">
        <f>Blad1!M96</f>
        <v>0</v>
      </c>
      <c r="AN96">
        <f>Blad1!N96</f>
        <v>0</v>
      </c>
    </row>
    <row r="97" spans="7:40" ht="12.75">
      <c r="G97" s="15">
        <f t="shared" si="19"/>
        <v>0</v>
      </c>
      <c r="H97" s="4">
        <f t="shared" si="20"/>
        <v>88.4</v>
      </c>
      <c r="I97">
        <f t="shared" si="21"/>
        <v>114.30476190476192</v>
      </c>
      <c r="J97" s="9">
        <f t="shared" si="22"/>
        <v>716.0010000000001</v>
      </c>
      <c r="K97">
        <f t="shared" si="23"/>
        <v>0</v>
      </c>
      <c r="L97" s="4">
        <f t="shared" si="30"/>
        <v>0</v>
      </c>
      <c r="N97">
        <v>5640</v>
      </c>
      <c r="O97" s="3">
        <f t="shared" si="27"/>
        <v>1012.4942667892417</v>
      </c>
      <c r="P97">
        <f t="shared" si="24"/>
        <v>24.27486516757537</v>
      </c>
      <c r="Q97" s="9">
        <f t="shared" si="28"/>
        <v>905.3374278895883</v>
      </c>
      <c r="R97">
        <f t="shared" si="25"/>
        <v>22251529.79464225</v>
      </c>
      <c r="S97" s="4">
        <f t="shared" si="31"/>
        <v>1953401495.9349961</v>
      </c>
      <c r="T97" t="e">
        <f>IF(AND(VLOOKUP(1,G:L,6,FALSE)&lt;S97,SUM(T$1:T96)=0,O97&gt;0),N97/60,0)</f>
        <v>#N/A</v>
      </c>
      <c r="V97">
        <f t="shared" si="29"/>
        <v>0</v>
      </c>
      <c r="W97">
        <v>5640</v>
      </c>
      <c r="X97">
        <f t="shared" si="26"/>
        <v>5640</v>
      </c>
      <c r="AA97">
        <f>Blad1!A97</f>
        <v>0</v>
      </c>
      <c r="AB97">
        <f>Blad1!B97</f>
        <v>0</v>
      </c>
      <c r="AC97">
        <f>Blad1!C97</f>
        <v>0</v>
      </c>
      <c r="AD97">
        <f>Blad1!D97</f>
        <v>0</v>
      </c>
      <c r="AE97">
        <f>Blad1!E97</f>
        <v>0</v>
      </c>
      <c r="AF97">
        <f>Blad1!F97</f>
        <v>0</v>
      </c>
      <c r="AG97">
        <f>Blad1!G97</f>
        <v>0</v>
      </c>
      <c r="AH97" s="16">
        <f>Blad1!H97</f>
        <v>0</v>
      </c>
      <c r="AI97">
        <f>Blad1!I97</f>
        <v>0</v>
      </c>
      <c r="AJ97">
        <f>Blad1!J97</f>
        <v>0</v>
      </c>
      <c r="AK97">
        <f>Blad1!K97</f>
        <v>0</v>
      </c>
      <c r="AL97">
        <f>Blad1!L97</f>
        <v>0</v>
      </c>
      <c r="AM97">
        <f>Blad1!M97</f>
        <v>0</v>
      </c>
      <c r="AN97">
        <f>Blad1!N97</f>
        <v>0</v>
      </c>
    </row>
    <row r="98" spans="7:40" ht="12.75">
      <c r="G98" s="15">
        <f t="shared" si="19"/>
        <v>0</v>
      </c>
      <c r="H98" s="4">
        <f t="shared" si="20"/>
        <v>88.4</v>
      </c>
      <c r="I98">
        <f t="shared" si="21"/>
        <v>114.30476190476192</v>
      </c>
      <c r="J98" s="9">
        <f t="shared" si="22"/>
        <v>716.0010000000001</v>
      </c>
      <c r="K98">
        <f t="shared" si="23"/>
        <v>0</v>
      </c>
      <c r="L98" s="4">
        <f t="shared" si="30"/>
        <v>0</v>
      </c>
      <c r="N98">
        <v>5700</v>
      </c>
      <c r="O98" s="3">
        <f t="shared" si="27"/>
        <v>1014.0777065858476</v>
      </c>
      <c r="P98">
        <f t="shared" si="24"/>
        <v>24.245000779926592</v>
      </c>
      <c r="Q98" s="9">
        <f t="shared" si="28"/>
        <v>905.6335311315536</v>
      </c>
      <c r="R98">
        <f t="shared" si="25"/>
        <v>22266191.078135233</v>
      </c>
      <c r="S98" s="4">
        <f t="shared" si="31"/>
        <v>1975667687.0131314</v>
      </c>
      <c r="T98" t="e">
        <f>IF(AND(VLOOKUP(1,G:L,6,FALSE)&lt;S98,SUM(T$1:T97)=0,O98&gt;0),N98/60,0)</f>
        <v>#N/A</v>
      </c>
      <c r="V98">
        <f t="shared" si="29"/>
        <v>0</v>
      </c>
      <c r="W98">
        <v>5700</v>
      </c>
      <c r="X98">
        <f t="shared" si="26"/>
        <v>5700</v>
      </c>
      <c r="AA98">
        <f>Blad1!A98</f>
        <v>0</v>
      </c>
      <c r="AB98">
        <f>Blad1!B98</f>
        <v>0</v>
      </c>
      <c r="AC98">
        <f>Blad1!C98</f>
        <v>0</v>
      </c>
      <c r="AD98">
        <f>Blad1!D98</f>
        <v>0</v>
      </c>
      <c r="AE98">
        <f>Blad1!E98</f>
        <v>0</v>
      </c>
      <c r="AF98">
        <f>Blad1!F98</f>
        <v>0</v>
      </c>
      <c r="AG98">
        <f>Blad1!G98</f>
        <v>0</v>
      </c>
      <c r="AH98" s="16">
        <f>Blad1!H98</f>
        <v>0</v>
      </c>
      <c r="AI98">
        <f>Blad1!I98</f>
        <v>0</v>
      </c>
      <c r="AJ98">
        <f>Blad1!J98</f>
        <v>0</v>
      </c>
      <c r="AK98">
        <f>Blad1!K98</f>
        <v>0</v>
      </c>
      <c r="AL98">
        <f>Blad1!L98</f>
        <v>0</v>
      </c>
      <c r="AM98">
        <f>Blad1!M98</f>
        <v>0</v>
      </c>
      <c r="AN98">
        <f>Blad1!N98</f>
        <v>0</v>
      </c>
    </row>
    <row r="99" spans="7:40" ht="12.75">
      <c r="G99" s="15">
        <f t="shared" si="19"/>
        <v>0</v>
      </c>
      <c r="H99" s="4">
        <f aca="true" t="shared" si="32" ref="H99:H130">IF(AE99&gt;0,$D$4*($D$5-AE99),$D$4*$D$5)</f>
        <v>88.4</v>
      </c>
      <c r="I99">
        <f aca="true" t="shared" si="33" ref="I99:I130">353/(AC99+273)*H99</f>
        <v>114.30476190476192</v>
      </c>
      <c r="J99" s="9">
        <f aca="true" t="shared" si="34" ref="J99:J130">0.187*(AC99+273)+664.95</f>
        <v>716.0010000000001</v>
      </c>
      <c r="K99">
        <f aca="true" t="shared" si="35" ref="K99:K130">I99*J99*(AC99-$AD$3)</f>
        <v>0</v>
      </c>
      <c r="L99" s="4">
        <f t="shared" si="30"/>
        <v>0</v>
      </c>
      <c r="N99">
        <v>5760</v>
      </c>
      <c r="O99" s="3">
        <f t="shared" si="27"/>
        <v>1015.6445872314937</v>
      </c>
      <c r="P99">
        <f aca="true" t="shared" si="36" ref="P99:P130">353/(O99+273)*$D$4*$D$5</f>
        <v>24.215520950614337</v>
      </c>
      <c r="Q99" s="9">
        <f t="shared" si="28"/>
        <v>905.9265378122893</v>
      </c>
      <c r="R99">
        <f aca="true" t="shared" si="37" ref="R99:R130">P99*Q99*(O99-$AD$3)</f>
        <v>22280685.923421748</v>
      </c>
      <c r="S99" s="4">
        <f t="shared" si="31"/>
        <v>1997948372.9365532</v>
      </c>
      <c r="T99" t="e">
        <f>IF(AND(VLOOKUP(1,G:L,6,FALSE)&lt;S99,SUM(T$1:T98)=0,O99&gt;0),N99/60,0)</f>
        <v>#N/A</v>
      </c>
      <c r="V99">
        <f t="shared" si="29"/>
        <v>0</v>
      </c>
      <c r="W99">
        <v>5760</v>
      </c>
      <c r="X99">
        <f t="shared" si="26"/>
        <v>5760</v>
      </c>
      <c r="AA99">
        <f>Blad1!A99</f>
        <v>0</v>
      </c>
      <c r="AB99">
        <f>Blad1!B99</f>
        <v>0</v>
      </c>
      <c r="AC99">
        <f>Blad1!C99</f>
        <v>0</v>
      </c>
      <c r="AD99">
        <f>Blad1!D99</f>
        <v>0</v>
      </c>
      <c r="AE99">
        <f>Blad1!E99</f>
        <v>0</v>
      </c>
      <c r="AF99">
        <f>Blad1!F99</f>
        <v>0</v>
      </c>
      <c r="AG99">
        <f>Blad1!G99</f>
        <v>0</v>
      </c>
      <c r="AH99" s="16">
        <f>Blad1!H99</f>
        <v>0</v>
      </c>
      <c r="AI99">
        <f>Blad1!I99</f>
        <v>0</v>
      </c>
      <c r="AJ99">
        <f>Blad1!J99</f>
        <v>0</v>
      </c>
      <c r="AK99">
        <f>Blad1!K99</f>
        <v>0</v>
      </c>
      <c r="AL99">
        <f>Blad1!L99</f>
        <v>0</v>
      </c>
      <c r="AM99">
        <f>Blad1!M99</f>
        <v>0</v>
      </c>
      <c r="AN99">
        <f>Blad1!N99</f>
        <v>0</v>
      </c>
    </row>
    <row r="100" spans="7:40" ht="12.75">
      <c r="G100" s="15">
        <f t="shared" si="19"/>
        <v>0</v>
      </c>
      <c r="H100" s="4">
        <f t="shared" si="32"/>
        <v>88.4</v>
      </c>
      <c r="I100">
        <f t="shared" si="33"/>
        <v>114.30476190476192</v>
      </c>
      <c r="J100" s="9">
        <f t="shared" si="34"/>
        <v>716.0010000000001</v>
      </c>
      <c r="K100">
        <f t="shared" si="35"/>
        <v>0</v>
      </c>
      <c r="L100" s="4">
        <f t="shared" si="30"/>
        <v>0</v>
      </c>
      <c r="N100">
        <v>5820</v>
      </c>
      <c r="O100" s="3">
        <f t="shared" si="27"/>
        <v>1017.1952514863153</v>
      </c>
      <c r="P100">
        <f t="shared" si="36"/>
        <v>24.186416717974552</v>
      </c>
      <c r="Q100" s="9">
        <f t="shared" si="28"/>
        <v>906.216512027941</v>
      </c>
      <c r="R100">
        <f t="shared" si="37"/>
        <v>22295017.95745781</v>
      </c>
      <c r="S100" s="4">
        <f t="shared" si="31"/>
        <v>2020243390.894011</v>
      </c>
      <c r="T100" t="e">
        <f>IF(AND(VLOOKUP(1,G:L,6,FALSE)&lt;S100,SUM(T$1:T99)=0,O100&gt;0),N100/60,0)</f>
        <v>#N/A</v>
      </c>
      <c r="V100">
        <f t="shared" si="29"/>
        <v>0</v>
      </c>
      <c r="W100">
        <v>5820</v>
      </c>
      <c r="X100">
        <f t="shared" si="26"/>
        <v>5820</v>
      </c>
      <c r="AA100">
        <f>Blad1!A100</f>
        <v>0</v>
      </c>
      <c r="AB100">
        <f>Blad1!B100</f>
        <v>0</v>
      </c>
      <c r="AC100">
        <f>Blad1!C100</f>
        <v>0</v>
      </c>
      <c r="AD100">
        <f>Blad1!D100</f>
        <v>0</v>
      </c>
      <c r="AE100">
        <f>Blad1!E100</f>
        <v>0</v>
      </c>
      <c r="AF100">
        <f>Blad1!F100</f>
        <v>0</v>
      </c>
      <c r="AG100">
        <f>Blad1!G100</f>
        <v>0</v>
      </c>
      <c r="AH100" s="16">
        <f>Blad1!H100</f>
        <v>0</v>
      </c>
      <c r="AI100">
        <f>Blad1!I100</f>
        <v>0</v>
      </c>
      <c r="AJ100">
        <f>Blad1!J100</f>
        <v>0</v>
      </c>
      <c r="AK100">
        <f>Blad1!K100</f>
        <v>0</v>
      </c>
      <c r="AL100">
        <f>Blad1!L100</f>
        <v>0</v>
      </c>
      <c r="AM100">
        <f>Blad1!M100</f>
        <v>0</v>
      </c>
      <c r="AN100">
        <f>Blad1!N100</f>
        <v>0</v>
      </c>
    </row>
    <row r="101" spans="7:40" ht="12.75">
      <c r="G101" s="15">
        <f t="shared" si="19"/>
        <v>0</v>
      </c>
      <c r="H101" s="4">
        <f t="shared" si="32"/>
        <v>88.4</v>
      </c>
      <c r="I101">
        <f t="shared" si="33"/>
        <v>114.30476190476192</v>
      </c>
      <c r="J101" s="9">
        <f t="shared" si="34"/>
        <v>716.0010000000001</v>
      </c>
      <c r="K101">
        <f t="shared" si="35"/>
        <v>0</v>
      </c>
      <c r="L101" s="4">
        <f t="shared" si="30"/>
        <v>0</v>
      </c>
      <c r="N101">
        <v>5880</v>
      </c>
      <c r="O101" s="3">
        <f t="shared" si="27"/>
        <v>1018.7300315771122</v>
      </c>
      <c r="P101">
        <f t="shared" si="36"/>
        <v>24.1576794199796</v>
      </c>
      <c r="Q101" s="9">
        <f t="shared" si="28"/>
        <v>906.50351590492</v>
      </c>
      <c r="R101">
        <f t="shared" si="37"/>
        <v>22309190.6913401</v>
      </c>
      <c r="S101" s="4">
        <f t="shared" si="31"/>
        <v>2042552581.5853512</v>
      </c>
      <c r="T101" t="e">
        <f>IF(AND(VLOOKUP(1,G:L,6,FALSE)&lt;S101,SUM(T$1:T100)=0,O101&gt;0),N101/60,0)</f>
        <v>#N/A</v>
      </c>
      <c r="V101">
        <f t="shared" si="29"/>
        <v>0</v>
      </c>
      <c r="W101">
        <v>5880</v>
      </c>
      <c r="X101">
        <f t="shared" si="26"/>
        <v>5880</v>
      </c>
      <c r="AA101">
        <f>Blad1!A101</f>
        <v>0</v>
      </c>
      <c r="AB101">
        <f>Blad1!B101</f>
        <v>0</v>
      </c>
      <c r="AC101">
        <f>Blad1!C101</f>
        <v>0</v>
      </c>
      <c r="AD101">
        <f>Blad1!D101</f>
        <v>0</v>
      </c>
      <c r="AE101">
        <f>Blad1!E101</f>
        <v>0</v>
      </c>
      <c r="AF101">
        <f>Blad1!F101</f>
        <v>0</v>
      </c>
      <c r="AG101">
        <f>Blad1!G101</f>
        <v>0</v>
      </c>
      <c r="AH101" s="16">
        <f>Blad1!H101</f>
        <v>0</v>
      </c>
      <c r="AI101">
        <f>Blad1!I101</f>
        <v>0</v>
      </c>
      <c r="AJ101">
        <f>Blad1!J101</f>
        <v>0</v>
      </c>
      <c r="AK101">
        <f>Blad1!K101</f>
        <v>0</v>
      </c>
      <c r="AL101">
        <f>Blad1!L101</f>
        <v>0</v>
      </c>
      <c r="AM101">
        <f>Blad1!M101</f>
        <v>0</v>
      </c>
      <c r="AN101">
        <f>Blad1!N101</f>
        <v>0</v>
      </c>
    </row>
    <row r="102" spans="7:40" ht="12.75">
      <c r="G102" s="15">
        <f t="shared" si="19"/>
        <v>0</v>
      </c>
      <c r="H102" s="4">
        <f t="shared" si="32"/>
        <v>88.4</v>
      </c>
      <c r="I102">
        <f t="shared" si="33"/>
        <v>114.30476190476192</v>
      </c>
      <c r="J102" s="9">
        <f t="shared" si="34"/>
        <v>716.0010000000001</v>
      </c>
      <c r="K102">
        <f t="shared" si="35"/>
        <v>0</v>
      </c>
      <c r="L102" s="4">
        <f t="shared" si="30"/>
        <v>0</v>
      </c>
      <c r="N102">
        <v>5940</v>
      </c>
      <c r="O102" s="3">
        <f t="shared" si="27"/>
        <v>1020.2492496245733</v>
      </c>
      <c r="P102">
        <f t="shared" si="36"/>
        <v>24.129300681255984</v>
      </c>
      <c r="Q102" s="9">
        <f t="shared" si="28"/>
        <v>906.7876096797952</v>
      </c>
      <c r="R102">
        <f t="shared" si="37"/>
        <v>22323207.525155634</v>
      </c>
      <c r="S102" s="4">
        <f t="shared" si="31"/>
        <v>2064875789.1105068</v>
      </c>
      <c r="T102" t="e">
        <f>IF(AND(VLOOKUP(1,G:L,6,FALSE)&lt;S102,SUM(T$1:T101)=0,O102&gt;0),N102/60,0)</f>
        <v>#N/A</v>
      </c>
      <c r="V102">
        <f t="shared" si="29"/>
        <v>0</v>
      </c>
      <c r="W102">
        <v>5940</v>
      </c>
      <c r="X102">
        <f t="shared" si="26"/>
        <v>5940</v>
      </c>
      <c r="AA102">
        <f>Blad1!A102</f>
        <v>0</v>
      </c>
      <c r="AB102">
        <f>Blad1!B102</f>
        <v>0</v>
      </c>
      <c r="AC102">
        <f>Blad1!C102</f>
        <v>0</v>
      </c>
      <c r="AD102">
        <f>Blad1!D102</f>
        <v>0</v>
      </c>
      <c r="AE102">
        <f>Blad1!E102</f>
        <v>0</v>
      </c>
      <c r="AF102">
        <f>Blad1!F102</f>
        <v>0</v>
      </c>
      <c r="AG102">
        <f>Blad1!G102</f>
        <v>0</v>
      </c>
      <c r="AH102" s="16">
        <f>Blad1!H102</f>
        <v>0</v>
      </c>
      <c r="AI102">
        <f>Blad1!I102</f>
        <v>0</v>
      </c>
      <c r="AJ102">
        <f>Blad1!J102</f>
        <v>0</v>
      </c>
      <c r="AK102">
        <f>Blad1!K102</f>
        <v>0</v>
      </c>
      <c r="AL102">
        <f>Blad1!L102</f>
        <v>0</v>
      </c>
      <c r="AM102">
        <f>Blad1!M102</f>
        <v>0</v>
      </c>
      <c r="AN102">
        <f>Blad1!N102</f>
        <v>0</v>
      </c>
    </row>
    <row r="103" spans="7:40" ht="12.75">
      <c r="G103" s="15">
        <f t="shared" si="19"/>
        <v>0</v>
      </c>
      <c r="H103" s="4">
        <f t="shared" si="32"/>
        <v>88.4</v>
      </c>
      <c r="I103">
        <f t="shared" si="33"/>
        <v>114.30476190476192</v>
      </c>
      <c r="J103" s="9">
        <f t="shared" si="34"/>
        <v>716.0010000000001</v>
      </c>
      <c r="K103">
        <f t="shared" si="35"/>
        <v>0</v>
      </c>
      <c r="L103" s="4">
        <f t="shared" si="30"/>
        <v>0</v>
      </c>
      <c r="N103">
        <v>6000</v>
      </c>
      <c r="O103" s="3">
        <f t="shared" si="27"/>
        <v>1021.753218049062</v>
      </c>
      <c r="P103">
        <f t="shared" si="36"/>
        <v>24.10127240079008</v>
      </c>
      <c r="Q103" s="9">
        <f t="shared" si="28"/>
        <v>907.0688517751746</v>
      </c>
      <c r="R103">
        <f t="shared" si="37"/>
        <v>22337071.75258151</v>
      </c>
      <c r="S103" s="4">
        <f t="shared" si="31"/>
        <v>2087212860.8630884</v>
      </c>
      <c r="T103" t="e">
        <f>IF(AND(VLOOKUP(1,G:L,6,FALSE)&lt;S103,SUM(T$1:T102)=0,O103&gt;0),N103/60,0)</f>
        <v>#N/A</v>
      </c>
      <c r="V103">
        <f t="shared" si="29"/>
        <v>0</v>
      </c>
      <c r="W103">
        <v>6000</v>
      </c>
      <c r="X103">
        <f t="shared" si="26"/>
        <v>6000</v>
      </c>
      <c r="AA103">
        <f>Blad1!A103</f>
        <v>0</v>
      </c>
      <c r="AB103">
        <f>Blad1!B103</f>
        <v>0</v>
      </c>
      <c r="AC103">
        <f>Blad1!C103</f>
        <v>0</v>
      </c>
      <c r="AD103">
        <f>Blad1!D103</f>
        <v>0</v>
      </c>
      <c r="AE103">
        <f>Blad1!E103</f>
        <v>0</v>
      </c>
      <c r="AF103">
        <f>Blad1!F103</f>
        <v>0</v>
      </c>
      <c r="AG103">
        <f>Blad1!G103</f>
        <v>0</v>
      </c>
      <c r="AH103" s="16">
        <f>Blad1!H103</f>
        <v>0</v>
      </c>
      <c r="AI103">
        <f>Blad1!I103</f>
        <v>0</v>
      </c>
      <c r="AJ103">
        <f>Blad1!J103</f>
        <v>0</v>
      </c>
      <c r="AK103">
        <f>Blad1!K103</f>
        <v>0</v>
      </c>
      <c r="AL103">
        <f>Blad1!L103</f>
        <v>0</v>
      </c>
      <c r="AM103">
        <f>Blad1!M103</f>
        <v>0</v>
      </c>
      <c r="AN103">
        <f>Blad1!N103</f>
        <v>0</v>
      </c>
    </row>
    <row r="104" spans="7:40" ht="12.75">
      <c r="G104" s="15">
        <f t="shared" si="19"/>
        <v>0</v>
      </c>
      <c r="H104" s="4">
        <f t="shared" si="32"/>
        <v>88.4</v>
      </c>
      <c r="I104">
        <f t="shared" si="33"/>
        <v>114.30476190476192</v>
      </c>
      <c r="J104" s="9">
        <f t="shared" si="34"/>
        <v>716.0010000000001</v>
      </c>
      <c r="K104">
        <f t="shared" si="35"/>
        <v>0</v>
      </c>
      <c r="L104" s="4">
        <f t="shared" si="30"/>
        <v>0</v>
      </c>
      <c r="N104">
        <v>6060</v>
      </c>
      <c r="O104" s="3">
        <f t="shared" si="27"/>
        <v>1023.2422399562339</v>
      </c>
      <c r="P104">
        <f t="shared" si="36"/>
        <v>24.07358674027905</v>
      </c>
      <c r="Q104" s="9">
        <f t="shared" si="28"/>
        <v>907.3472988718157</v>
      </c>
      <c r="R104">
        <f t="shared" si="37"/>
        <v>22350786.565249834</v>
      </c>
      <c r="S104" s="4">
        <f t="shared" si="31"/>
        <v>2109563647.4283383</v>
      </c>
      <c r="T104" t="e">
        <f>IF(AND(VLOOKUP(1,G:L,6,FALSE)&lt;S104,SUM(T$1:T103)=0,O104&gt;0),N104/60,0)</f>
        <v>#N/A</v>
      </c>
      <c r="V104">
        <f t="shared" si="29"/>
        <v>0</v>
      </c>
      <c r="W104">
        <v>6060</v>
      </c>
      <c r="X104">
        <f t="shared" si="26"/>
        <v>6060</v>
      </c>
      <c r="AA104">
        <f>Blad1!A104</f>
        <v>0</v>
      </c>
      <c r="AB104">
        <f>Blad1!B104</f>
        <v>0</v>
      </c>
      <c r="AC104">
        <f>Blad1!C104</f>
        <v>0</v>
      </c>
      <c r="AD104">
        <f>Blad1!D104</f>
        <v>0</v>
      </c>
      <c r="AE104">
        <f>Blad1!E104</f>
        <v>0</v>
      </c>
      <c r="AF104">
        <f>Blad1!F104</f>
        <v>0</v>
      </c>
      <c r="AG104">
        <f>Blad1!G104</f>
        <v>0</v>
      </c>
      <c r="AH104" s="16">
        <f>Blad1!H104</f>
        <v>0</v>
      </c>
      <c r="AI104">
        <f>Blad1!I104</f>
        <v>0</v>
      </c>
      <c r="AJ104">
        <f>Blad1!J104</f>
        <v>0</v>
      </c>
      <c r="AK104">
        <f>Blad1!K104</f>
        <v>0</v>
      </c>
      <c r="AL104">
        <f>Blad1!L104</f>
        <v>0</v>
      </c>
      <c r="AM104">
        <f>Blad1!M104</f>
        <v>0</v>
      </c>
      <c r="AN104">
        <f>Blad1!N104</f>
        <v>0</v>
      </c>
    </row>
    <row r="105" spans="7:40" ht="12.75">
      <c r="G105" s="15">
        <f t="shared" si="19"/>
        <v>0</v>
      </c>
      <c r="H105" s="4">
        <f t="shared" si="32"/>
        <v>88.4</v>
      </c>
      <c r="I105">
        <f t="shared" si="33"/>
        <v>114.30476190476192</v>
      </c>
      <c r="J105" s="9">
        <f t="shared" si="34"/>
        <v>716.0010000000001</v>
      </c>
      <c r="K105">
        <f t="shared" si="35"/>
        <v>0</v>
      </c>
      <c r="L105" s="4">
        <f t="shared" si="30"/>
        <v>0</v>
      </c>
      <c r="N105">
        <v>6120</v>
      </c>
      <c r="O105" s="3">
        <f t="shared" si="27"/>
        <v>1024.7166095036832</v>
      </c>
      <c r="P105">
        <f t="shared" si="36"/>
        <v>24.046236113086778</v>
      </c>
      <c r="Q105" s="9">
        <f t="shared" si="28"/>
        <v>907.6230059771888</v>
      </c>
      <c r="R105">
        <f t="shared" si="37"/>
        <v>22364355.056891974</v>
      </c>
      <c r="S105" s="4">
        <f t="shared" si="31"/>
        <v>2131928002.4852302</v>
      </c>
      <c r="T105" t="e">
        <f>IF(AND(VLOOKUP(1,G:L,6,FALSE)&lt;S105,SUM(T$1:T104)=0,O105&gt;0),N105/60,0)</f>
        <v>#N/A</v>
      </c>
      <c r="V105">
        <f t="shared" si="29"/>
        <v>0</v>
      </c>
      <c r="W105">
        <v>6120</v>
      </c>
      <c r="X105">
        <f t="shared" si="26"/>
        <v>6120</v>
      </c>
      <c r="AA105">
        <f>Blad1!A105</f>
        <v>0</v>
      </c>
      <c r="AB105">
        <f>Blad1!B105</f>
        <v>0</v>
      </c>
      <c r="AC105">
        <f>Blad1!C105</f>
        <v>0</v>
      </c>
      <c r="AD105">
        <f>Blad1!D105</f>
        <v>0</v>
      </c>
      <c r="AE105">
        <f>Blad1!E105</f>
        <v>0</v>
      </c>
      <c r="AF105">
        <f>Blad1!F105</f>
        <v>0</v>
      </c>
      <c r="AG105">
        <f>Blad1!G105</f>
        <v>0</v>
      </c>
      <c r="AH105" s="16">
        <f>Blad1!H105</f>
        <v>0</v>
      </c>
      <c r="AI105">
        <f>Blad1!I105</f>
        <v>0</v>
      </c>
      <c r="AJ105">
        <f>Blad1!J105</f>
        <v>0</v>
      </c>
      <c r="AK105">
        <f>Blad1!K105</f>
        <v>0</v>
      </c>
      <c r="AL105">
        <f>Blad1!L105</f>
        <v>0</v>
      </c>
      <c r="AM105">
        <f>Blad1!M105</f>
        <v>0</v>
      </c>
      <c r="AN105">
        <f>Blad1!N105</f>
        <v>0</v>
      </c>
    </row>
    <row r="106" spans="7:40" ht="12.75">
      <c r="G106" s="15">
        <f t="shared" si="19"/>
        <v>0</v>
      </c>
      <c r="H106" s="4">
        <f t="shared" si="32"/>
        <v>88.4</v>
      </c>
      <c r="I106">
        <f t="shared" si="33"/>
        <v>114.30476190476192</v>
      </c>
      <c r="J106" s="9">
        <f t="shared" si="34"/>
        <v>716.0010000000001</v>
      </c>
      <c r="K106">
        <f t="shared" si="35"/>
        <v>0</v>
      </c>
      <c r="L106" s="4">
        <f t="shared" si="30"/>
        <v>0</v>
      </c>
      <c r="N106">
        <v>6180</v>
      </c>
      <c r="O106" s="3">
        <f t="shared" si="27"/>
        <v>1026.1766122497243</v>
      </c>
      <c r="P106">
        <f t="shared" si="36"/>
        <v>24.01921317376811</v>
      </c>
      <c r="Q106" s="9">
        <f t="shared" si="28"/>
        <v>907.8960264906984</v>
      </c>
      <c r="R106">
        <f t="shared" si="37"/>
        <v>22377780.227275636</v>
      </c>
      <c r="S106" s="4">
        <f t="shared" si="31"/>
        <v>2154305782.712506</v>
      </c>
      <c r="T106" t="e">
        <f>IF(AND(VLOOKUP(1,G:L,6,FALSE)&lt;S106,SUM(T$1:T105)=0,O106&gt;0),N106/60,0)</f>
        <v>#N/A</v>
      </c>
      <c r="V106">
        <f t="shared" si="29"/>
        <v>0</v>
      </c>
      <c r="W106">
        <v>6180</v>
      </c>
      <c r="X106">
        <f t="shared" si="26"/>
        <v>6180</v>
      </c>
      <c r="AA106">
        <f>Blad1!A106</f>
        <v>0</v>
      </c>
      <c r="AB106">
        <f>Blad1!B106</f>
        <v>0</v>
      </c>
      <c r="AC106">
        <f>Blad1!C106</f>
        <v>0</v>
      </c>
      <c r="AD106">
        <f>Blad1!D106</f>
        <v>0</v>
      </c>
      <c r="AE106">
        <f>Blad1!E106</f>
        <v>0</v>
      </c>
      <c r="AF106">
        <f>Blad1!F106</f>
        <v>0</v>
      </c>
      <c r="AG106">
        <f>Blad1!G106</f>
        <v>0</v>
      </c>
      <c r="AH106" s="16">
        <f>Blad1!H106</f>
        <v>0</v>
      </c>
      <c r="AI106">
        <f>Blad1!I106</f>
        <v>0</v>
      </c>
      <c r="AJ106">
        <f>Blad1!J106</f>
        <v>0</v>
      </c>
      <c r="AK106">
        <f>Blad1!K106</f>
        <v>0</v>
      </c>
      <c r="AL106">
        <f>Blad1!L106</f>
        <v>0</v>
      </c>
      <c r="AM106">
        <f>Blad1!M106</f>
        <v>0</v>
      </c>
      <c r="AN106">
        <f>Blad1!N106</f>
        <v>0</v>
      </c>
    </row>
    <row r="107" spans="7:40" ht="12.75">
      <c r="G107" s="15">
        <f t="shared" si="19"/>
        <v>0</v>
      </c>
      <c r="H107" s="4">
        <f t="shared" si="32"/>
        <v>88.4</v>
      </c>
      <c r="I107">
        <f t="shared" si="33"/>
        <v>114.30476190476192</v>
      </c>
      <c r="J107" s="9">
        <f t="shared" si="34"/>
        <v>716.0010000000001</v>
      </c>
      <c r="K107">
        <f t="shared" si="35"/>
        <v>0</v>
      </c>
      <c r="L107" s="4">
        <f t="shared" si="30"/>
        <v>0</v>
      </c>
      <c r="N107">
        <v>6240</v>
      </c>
      <c r="O107" s="3">
        <f t="shared" si="27"/>
        <v>1027.6225254853416</v>
      </c>
      <c r="P107">
        <f t="shared" si="36"/>
        <v>23.99251080812662</v>
      </c>
      <c r="Q107" s="9">
        <f t="shared" si="28"/>
        <v>908.1664122657589</v>
      </c>
      <c r="R107">
        <f t="shared" si="37"/>
        <v>22391064.985946644</v>
      </c>
      <c r="S107" s="4">
        <f t="shared" si="31"/>
        <v>2176696847.6984525</v>
      </c>
      <c r="T107" t="e">
        <f>IF(AND(VLOOKUP(1,G:L,6,FALSE)&lt;S107,SUM(T$1:T106)=0,O107&gt;0),N107/60,0)</f>
        <v>#N/A</v>
      </c>
      <c r="V107">
        <f t="shared" si="29"/>
        <v>0</v>
      </c>
      <c r="W107">
        <v>6240</v>
      </c>
      <c r="X107">
        <f t="shared" si="26"/>
        <v>6240</v>
      </c>
      <c r="AA107">
        <f>Blad1!A107</f>
        <v>0</v>
      </c>
      <c r="AB107">
        <f>Blad1!B107</f>
        <v>0</v>
      </c>
      <c r="AC107">
        <f>Blad1!C107</f>
        <v>0</v>
      </c>
      <c r="AD107">
        <f>Blad1!D107</f>
        <v>0</v>
      </c>
      <c r="AE107">
        <f>Blad1!E107</f>
        <v>0</v>
      </c>
      <c r="AF107">
        <f>Blad1!F107</f>
        <v>0</v>
      </c>
      <c r="AG107">
        <f>Blad1!G107</f>
        <v>0</v>
      </c>
      <c r="AH107" s="16">
        <f>Blad1!H107</f>
        <v>0</v>
      </c>
      <c r="AI107">
        <f>Blad1!I107</f>
        <v>0</v>
      </c>
      <c r="AJ107">
        <f>Blad1!J107</f>
        <v>0</v>
      </c>
      <c r="AK107">
        <f>Blad1!K107</f>
        <v>0</v>
      </c>
      <c r="AL107">
        <f>Blad1!L107</f>
        <v>0</v>
      </c>
      <c r="AM107">
        <f>Blad1!M107</f>
        <v>0</v>
      </c>
      <c r="AN107">
        <f>Blad1!N107</f>
        <v>0</v>
      </c>
    </row>
    <row r="108" spans="7:40" ht="12.75">
      <c r="G108" s="15">
        <f t="shared" si="19"/>
        <v>0</v>
      </c>
      <c r="H108" s="4">
        <f t="shared" si="32"/>
        <v>88.4</v>
      </c>
      <c r="I108">
        <f t="shared" si="33"/>
        <v>114.30476190476192</v>
      </c>
      <c r="J108" s="9">
        <f t="shared" si="34"/>
        <v>716.0010000000001</v>
      </c>
      <c r="K108">
        <f t="shared" si="35"/>
        <v>0</v>
      </c>
      <c r="L108" s="4">
        <f t="shared" si="30"/>
        <v>0</v>
      </c>
      <c r="N108">
        <v>6300</v>
      </c>
      <c r="O108" s="3">
        <f t="shared" si="27"/>
        <v>1029.0546185502797</v>
      </c>
      <c r="P108">
        <f t="shared" si="36"/>
        <v>23.966122123774024</v>
      </c>
      <c r="Q108" s="9">
        <f t="shared" si="28"/>
        <v>908.4342136689023</v>
      </c>
      <c r="R108">
        <f t="shared" si="37"/>
        <v>22404212.15578727</v>
      </c>
      <c r="S108" s="4">
        <f t="shared" si="31"/>
        <v>2199101059.85424</v>
      </c>
      <c r="T108" t="e">
        <f>IF(AND(VLOOKUP(1,G:L,6,FALSE)&lt;S108,SUM(T$1:T107)=0,O108&gt;0),N108/60,0)</f>
        <v>#N/A</v>
      </c>
      <c r="V108">
        <f t="shared" si="29"/>
        <v>0</v>
      </c>
      <c r="W108">
        <v>6300</v>
      </c>
      <c r="X108">
        <f t="shared" si="26"/>
        <v>6300</v>
      </c>
      <c r="AA108">
        <f>Blad1!A108</f>
        <v>0</v>
      </c>
      <c r="AB108">
        <f>Blad1!B108</f>
        <v>0</v>
      </c>
      <c r="AC108">
        <f>Blad1!C108</f>
        <v>0</v>
      </c>
      <c r="AD108">
        <f>Blad1!D108</f>
        <v>0</v>
      </c>
      <c r="AE108">
        <f>Blad1!E108</f>
        <v>0</v>
      </c>
      <c r="AF108">
        <f>Blad1!F108</f>
        <v>0</v>
      </c>
      <c r="AG108">
        <f>Blad1!G108</f>
        <v>0</v>
      </c>
      <c r="AH108" s="16">
        <f>Blad1!H108</f>
        <v>0</v>
      </c>
      <c r="AI108">
        <f>Blad1!I108</f>
        <v>0</v>
      </c>
      <c r="AJ108">
        <f>Blad1!J108</f>
        <v>0</v>
      </c>
      <c r="AK108">
        <f>Blad1!K108</f>
        <v>0</v>
      </c>
      <c r="AL108">
        <f>Blad1!L108</f>
        <v>0</v>
      </c>
      <c r="AM108">
        <f>Blad1!M108</f>
        <v>0</v>
      </c>
      <c r="AN108">
        <f>Blad1!N108</f>
        <v>0</v>
      </c>
    </row>
    <row r="109" spans="7:40" ht="12.75">
      <c r="G109" s="15">
        <f t="shared" si="19"/>
        <v>0</v>
      </c>
      <c r="H109" s="4">
        <f t="shared" si="32"/>
        <v>88.4</v>
      </c>
      <c r="I109">
        <f t="shared" si="33"/>
        <v>114.30476190476192</v>
      </c>
      <c r="J109" s="9">
        <f t="shared" si="34"/>
        <v>716.0010000000001</v>
      </c>
      <c r="K109">
        <f t="shared" si="35"/>
        <v>0</v>
      </c>
      <c r="L109" s="4">
        <f t="shared" si="30"/>
        <v>0</v>
      </c>
      <c r="N109">
        <v>6360</v>
      </c>
      <c r="O109" s="3">
        <f t="shared" si="27"/>
        <v>1030.4731531341636</v>
      </c>
      <c r="P109">
        <f t="shared" si="36"/>
        <v>23.94004044116137</v>
      </c>
      <c r="Q109" s="9">
        <f t="shared" si="28"/>
        <v>908.6994796360887</v>
      </c>
      <c r="R109">
        <f t="shared" si="37"/>
        <v>22417224.476401456</v>
      </c>
      <c r="S109" s="4">
        <f t="shared" si="31"/>
        <v>2221518284.3306413</v>
      </c>
      <c r="T109" t="e">
        <f>IF(AND(VLOOKUP(1,G:L,6,FALSE)&lt;S109,SUM(T$1:T108)=0,O109&gt;0),N109/60,0)</f>
        <v>#N/A</v>
      </c>
      <c r="V109">
        <f t="shared" si="29"/>
        <v>0</v>
      </c>
      <c r="W109">
        <v>6360</v>
      </c>
      <c r="X109">
        <f t="shared" si="26"/>
        <v>6360</v>
      </c>
      <c r="AA109">
        <f>Blad1!A109</f>
        <v>0</v>
      </c>
      <c r="AB109">
        <f>Blad1!B109</f>
        <v>0</v>
      </c>
      <c r="AC109">
        <f>Blad1!C109</f>
        <v>0</v>
      </c>
      <c r="AD109">
        <f>Blad1!D109</f>
        <v>0</v>
      </c>
      <c r="AE109">
        <f>Blad1!E109</f>
        <v>0</v>
      </c>
      <c r="AF109">
        <f>Blad1!F109</f>
        <v>0</v>
      </c>
      <c r="AG109">
        <f>Blad1!G109</f>
        <v>0</v>
      </c>
      <c r="AH109" s="16">
        <f>Blad1!H109</f>
        <v>0</v>
      </c>
      <c r="AI109">
        <f>Blad1!I109</f>
        <v>0</v>
      </c>
      <c r="AJ109">
        <f>Blad1!J109</f>
        <v>0</v>
      </c>
      <c r="AK109">
        <f>Blad1!K109</f>
        <v>0</v>
      </c>
      <c r="AL109">
        <f>Blad1!L109</f>
        <v>0</v>
      </c>
      <c r="AM109">
        <f>Blad1!M109</f>
        <v>0</v>
      </c>
      <c r="AN109">
        <f>Blad1!N109</f>
        <v>0</v>
      </c>
    </row>
    <row r="110" spans="7:40" ht="12.75">
      <c r="G110" s="15">
        <f t="shared" si="19"/>
        <v>0</v>
      </c>
      <c r="H110" s="4">
        <f t="shared" si="32"/>
        <v>88.4</v>
      </c>
      <c r="I110">
        <f t="shared" si="33"/>
        <v>114.30476190476192</v>
      </c>
      <c r="J110" s="9">
        <f t="shared" si="34"/>
        <v>716.0010000000001</v>
      </c>
      <c r="K110">
        <f t="shared" si="35"/>
        <v>0</v>
      </c>
      <c r="L110" s="4">
        <f t="shared" si="30"/>
        <v>0</v>
      </c>
      <c r="N110">
        <v>6420</v>
      </c>
      <c r="O110" s="3">
        <f t="shared" si="27"/>
        <v>1031.8783835635033</v>
      </c>
      <c r="P110">
        <f t="shared" si="36"/>
        <v>23.914259285054186</v>
      </c>
      <c r="Q110" s="9">
        <f t="shared" si="28"/>
        <v>908.9622577263751</v>
      </c>
      <c r="R110">
        <f t="shared" si="37"/>
        <v>22430104.607337166</v>
      </c>
      <c r="S110" s="4">
        <f t="shared" si="31"/>
        <v>2243948388.9379783</v>
      </c>
      <c r="T110" t="e">
        <f>IF(AND(VLOOKUP(1,G:L,6,FALSE)&lt;S110,SUM(T$1:T109)=0,O110&gt;0),N110/60,0)</f>
        <v>#N/A</v>
      </c>
      <c r="V110">
        <f t="shared" si="29"/>
        <v>0</v>
      </c>
      <c r="W110">
        <v>6420</v>
      </c>
      <c r="X110">
        <f t="shared" si="26"/>
        <v>6420</v>
      </c>
      <c r="AA110">
        <f>Blad1!A110</f>
        <v>0</v>
      </c>
      <c r="AB110">
        <f>Blad1!B110</f>
        <v>0</v>
      </c>
      <c r="AC110">
        <f>Blad1!C110</f>
        <v>0</v>
      </c>
      <c r="AD110">
        <f>Blad1!D110</f>
        <v>0</v>
      </c>
      <c r="AE110">
        <f>Blad1!E110</f>
        <v>0</v>
      </c>
      <c r="AF110">
        <f>Blad1!F110</f>
        <v>0</v>
      </c>
      <c r="AG110">
        <f>Blad1!G110</f>
        <v>0</v>
      </c>
      <c r="AH110" s="16">
        <f>Blad1!H110</f>
        <v>0</v>
      </c>
      <c r="AI110">
        <f>Blad1!I110</f>
        <v>0</v>
      </c>
      <c r="AJ110">
        <f>Blad1!J110</f>
        <v>0</v>
      </c>
      <c r="AK110">
        <f>Blad1!K110</f>
        <v>0</v>
      </c>
      <c r="AL110">
        <f>Blad1!L110</f>
        <v>0</v>
      </c>
      <c r="AM110">
        <f>Blad1!M110</f>
        <v>0</v>
      </c>
      <c r="AN110">
        <f>Blad1!N110</f>
        <v>0</v>
      </c>
    </row>
    <row r="111" spans="7:40" ht="12.75">
      <c r="G111" s="15">
        <f t="shared" si="19"/>
        <v>0</v>
      </c>
      <c r="H111" s="4">
        <f t="shared" si="32"/>
        <v>88.4</v>
      </c>
      <c r="I111">
        <f t="shared" si="33"/>
        <v>114.30476190476192</v>
      </c>
      <c r="J111" s="9">
        <f t="shared" si="34"/>
        <v>716.0010000000001</v>
      </c>
      <c r="K111">
        <f t="shared" si="35"/>
        <v>0</v>
      </c>
      <c r="L111" s="4">
        <f t="shared" si="30"/>
        <v>0</v>
      </c>
      <c r="N111">
        <v>6480</v>
      </c>
      <c r="O111" s="3">
        <f t="shared" si="27"/>
        <v>1033.270557075361</v>
      </c>
      <c r="P111">
        <f t="shared" si="36"/>
        <v>23.888772376425628</v>
      </c>
      <c r="Q111" s="9">
        <f t="shared" si="28"/>
        <v>909.2225941730926</v>
      </c>
      <c r="R111">
        <f t="shared" si="37"/>
        <v>22442855.13115494</v>
      </c>
      <c r="S111" s="4">
        <f t="shared" si="31"/>
        <v>2266391244.0691333</v>
      </c>
      <c r="T111" t="e">
        <f>IF(AND(VLOOKUP(1,G:L,6,FALSE)&lt;S111,SUM(T$1:T110)=0,O111&gt;0),N111/60,0)</f>
        <v>#N/A</v>
      </c>
      <c r="V111">
        <f t="shared" si="29"/>
        <v>0</v>
      </c>
      <c r="W111">
        <v>6480</v>
      </c>
      <c r="X111">
        <f t="shared" si="26"/>
        <v>6480</v>
      </c>
      <c r="AA111">
        <f>Blad1!A111</f>
        <v>0</v>
      </c>
      <c r="AB111">
        <f>Blad1!B111</f>
        <v>0</v>
      </c>
      <c r="AC111">
        <f>Blad1!C111</f>
        <v>0</v>
      </c>
      <c r="AD111">
        <f>Blad1!D111</f>
        <v>0</v>
      </c>
      <c r="AE111">
        <f>Blad1!E111</f>
        <v>0</v>
      </c>
      <c r="AF111">
        <f>Blad1!F111</f>
        <v>0</v>
      </c>
      <c r="AG111">
        <f>Blad1!G111</f>
        <v>0</v>
      </c>
      <c r="AH111" s="16">
        <f>Blad1!H111</f>
        <v>0</v>
      </c>
      <c r="AI111">
        <f>Blad1!I111</f>
        <v>0</v>
      </c>
      <c r="AJ111">
        <f>Blad1!J111</f>
        <v>0</v>
      </c>
      <c r="AK111">
        <f>Blad1!K111</f>
        <v>0</v>
      </c>
      <c r="AL111">
        <f>Blad1!L111</f>
        <v>0</v>
      </c>
      <c r="AM111">
        <f>Blad1!M111</f>
        <v>0</v>
      </c>
      <c r="AN111">
        <f>Blad1!N111</f>
        <v>0</v>
      </c>
    </row>
    <row r="112" spans="7:40" ht="12.75">
      <c r="G112" s="15">
        <f t="shared" si="19"/>
        <v>0</v>
      </c>
      <c r="H112" s="4">
        <f t="shared" si="32"/>
        <v>88.4</v>
      </c>
      <c r="I112">
        <f t="shared" si="33"/>
        <v>114.30476190476192</v>
      </c>
      <c r="J112" s="9">
        <f t="shared" si="34"/>
        <v>716.0010000000001</v>
      </c>
      <c r="K112">
        <f t="shared" si="35"/>
        <v>0</v>
      </c>
      <c r="L112" s="4">
        <f t="shared" si="30"/>
        <v>0</v>
      </c>
      <c r="N112">
        <v>6540</v>
      </c>
      <c r="O112" s="3">
        <f t="shared" si="27"/>
        <v>1034.6499140784215</v>
      </c>
      <c r="P112">
        <f t="shared" si="36"/>
        <v>23.86357362474356</v>
      </c>
      <c r="Q112" s="9">
        <f t="shared" si="28"/>
        <v>909.4805339326649</v>
      </c>
      <c r="R112">
        <f t="shared" si="37"/>
        <v>22455478.5563515</v>
      </c>
      <c r="S112" s="4">
        <f t="shared" si="31"/>
        <v>2288846722.625485</v>
      </c>
      <c r="T112" t="e">
        <f>IF(AND(VLOOKUP(1,G:L,6,FALSE)&lt;S112,SUM(T$1:T111)=0,O112&gt;0),N112/60,0)</f>
        <v>#N/A</v>
      </c>
      <c r="V112">
        <f t="shared" si="29"/>
        <v>0</v>
      </c>
      <c r="W112">
        <v>6540</v>
      </c>
      <c r="X112">
        <f t="shared" si="26"/>
        <v>6540</v>
      </c>
      <c r="AA112">
        <f>Blad1!A112</f>
        <v>0</v>
      </c>
      <c r="AB112">
        <f>Blad1!B112</f>
        <v>0</v>
      </c>
      <c r="AC112">
        <f>Blad1!C112</f>
        <v>0</v>
      </c>
      <c r="AD112">
        <f>Blad1!D112</f>
        <v>0</v>
      </c>
      <c r="AE112">
        <f>Blad1!E112</f>
        <v>0</v>
      </c>
      <c r="AF112">
        <f>Blad1!F112</f>
        <v>0</v>
      </c>
      <c r="AG112">
        <f>Blad1!G112</f>
        <v>0</v>
      </c>
      <c r="AH112" s="16">
        <f>Blad1!H112</f>
        <v>0</v>
      </c>
      <c r="AI112">
        <f>Blad1!I112</f>
        <v>0</v>
      </c>
      <c r="AJ112">
        <f>Blad1!J112</f>
        <v>0</v>
      </c>
      <c r="AK112">
        <f>Blad1!K112</f>
        <v>0</v>
      </c>
      <c r="AL112">
        <f>Blad1!L112</f>
        <v>0</v>
      </c>
      <c r="AM112">
        <f>Blad1!M112</f>
        <v>0</v>
      </c>
      <c r="AN112">
        <f>Blad1!N112</f>
        <v>0</v>
      </c>
    </row>
    <row r="113" spans="7:40" ht="12.75">
      <c r="G113" s="15">
        <f t="shared" si="19"/>
        <v>0</v>
      </c>
      <c r="H113" s="4">
        <f t="shared" si="32"/>
        <v>88.4</v>
      </c>
      <c r="I113">
        <f t="shared" si="33"/>
        <v>114.30476190476192</v>
      </c>
      <c r="J113" s="9">
        <f t="shared" si="34"/>
        <v>716.0010000000001</v>
      </c>
      <c r="K113">
        <f t="shared" si="35"/>
        <v>0</v>
      </c>
      <c r="L113" s="4">
        <f t="shared" si="30"/>
        <v>0</v>
      </c>
      <c r="N113">
        <v>6600</v>
      </c>
      <c r="O113" s="3">
        <f t="shared" si="27"/>
        <v>1036.0166884021564</v>
      </c>
      <c r="P113">
        <f t="shared" si="36"/>
        <v>23.838657120628802</v>
      </c>
      <c r="Q113" s="9">
        <f t="shared" si="28"/>
        <v>909.7361207312033</v>
      </c>
      <c r="R113">
        <f t="shared" si="37"/>
        <v>22467977.320146486</v>
      </c>
      <c r="S113" s="4">
        <f t="shared" si="31"/>
        <v>2311314699.9456315</v>
      </c>
      <c r="T113" t="e">
        <f>IF(AND(VLOOKUP(1,G:L,6,FALSE)&lt;S113,SUM(T$1:T112)=0,O113&gt;0),N113/60,0)</f>
        <v>#N/A</v>
      </c>
      <c r="V113">
        <f t="shared" si="29"/>
        <v>0</v>
      </c>
      <c r="W113">
        <v>6600</v>
      </c>
      <c r="X113">
        <f t="shared" si="26"/>
        <v>6600</v>
      </c>
      <c r="AA113">
        <f>Blad1!A113</f>
        <v>0</v>
      </c>
      <c r="AB113">
        <f>Blad1!B113</f>
        <v>0</v>
      </c>
      <c r="AC113">
        <f>Blad1!C113</f>
        <v>0</v>
      </c>
      <c r="AD113">
        <f>Blad1!D113</f>
        <v>0</v>
      </c>
      <c r="AE113">
        <f>Blad1!E113</f>
        <v>0</v>
      </c>
      <c r="AF113">
        <f>Blad1!F113</f>
        <v>0</v>
      </c>
      <c r="AG113">
        <f>Blad1!G113</f>
        <v>0</v>
      </c>
      <c r="AH113" s="16">
        <f>Blad1!H113</f>
        <v>0</v>
      </c>
      <c r="AI113">
        <f>Blad1!I113</f>
        <v>0</v>
      </c>
      <c r="AJ113">
        <f>Blad1!J113</f>
        <v>0</v>
      </c>
      <c r="AK113">
        <f>Blad1!K113</f>
        <v>0</v>
      </c>
      <c r="AL113">
        <f>Blad1!L113</f>
        <v>0</v>
      </c>
      <c r="AM113">
        <f>Blad1!M113</f>
        <v>0</v>
      </c>
      <c r="AN113">
        <f>Blad1!N113</f>
        <v>0</v>
      </c>
    </row>
    <row r="114" spans="7:40" ht="12.75">
      <c r="G114" s="15">
        <f t="shared" si="19"/>
        <v>0</v>
      </c>
      <c r="H114" s="4">
        <f t="shared" si="32"/>
        <v>88.4</v>
      </c>
      <c r="I114">
        <f t="shared" si="33"/>
        <v>114.30476190476192</v>
      </c>
      <c r="J114" s="9">
        <f t="shared" si="34"/>
        <v>716.0010000000001</v>
      </c>
      <c r="K114">
        <f t="shared" si="35"/>
        <v>0</v>
      </c>
      <c r="L114" s="4">
        <f t="shared" si="30"/>
        <v>0</v>
      </c>
      <c r="N114">
        <v>6660</v>
      </c>
      <c r="O114" s="3">
        <f t="shared" si="27"/>
        <v>1037.3711075347237</v>
      </c>
      <c r="P114">
        <f t="shared" si="36"/>
        <v>23.814017128863693</v>
      </c>
      <c r="Q114" s="9">
        <f t="shared" si="28"/>
        <v>909.9893971089934</v>
      </c>
      <c r="R114">
        <f t="shared" si="37"/>
        <v>22480353.79113981</v>
      </c>
      <c r="S114" s="4">
        <f t="shared" si="31"/>
        <v>2333795053.736771</v>
      </c>
      <c r="T114" t="e">
        <f>IF(AND(VLOOKUP(1,G:L,6,FALSE)&lt;S114,SUM(T$1:T113)=0,O114&gt;0),N114/60,0)</f>
        <v>#N/A</v>
      </c>
      <c r="V114">
        <f t="shared" si="29"/>
        <v>0</v>
      </c>
      <c r="W114">
        <v>6660</v>
      </c>
      <c r="X114">
        <f t="shared" si="26"/>
        <v>6660</v>
      </c>
      <c r="AA114">
        <f>Blad1!A114</f>
        <v>0</v>
      </c>
      <c r="AB114">
        <f>Blad1!B114</f>
        <v>0</v>
      </c>
      <c r="AC114">
        <f>Blad1!C114</f>
        <v>0</v>
      </c>
      <c r="AD114">
        <f>Blad1!D114</f>
        <v>0</v>
      </c>
      <c r="AE114">
        <f>Blad1!E114</f>
        <v>0</v>
      </c>
      <c r="AF114">
        <f>Blad1!F114</f>
        <v>0</v>
      </c>
      <c r="AG114">
        <f>Blad1!G114</f>
        <v>0</v>
      </c>
      <c r="AH114" s="16">
        <f>Blad1!H114</f>
        <v>0</v>
      </c>
      <c r="AI114">
        <f>Blad1!I114</f>
        <v>0</v>
      </c>
      <c r="AJ114">
        <f>Blad1!J114</f>
        <v>0</v>
      </c>
      <c r="AK114">
        <f>Blad1!K114</f>
        <v>0</v>
      </c>
      <c r="AL114">
        <f>Blad1!L114</f>
        <v>0</v>
      </c>
      <c r="AM114">
        <f>Blad1!M114</f>
        <v>0</v>
      </c>
      <c r="AN114">
        <f>Blad1!N114</f>
        <v>0</v>
      </c>
    </row>
    <row r="115" spans="7:40" ht="12.75">
      <c r="G115" s="15">
        <f t="shared" si="19"/>
        <v>0</v>
      </c>
      <c r="H115" s="4">
        <f t="shared" si="32"/>
        <v>88.4</v>
      </c>
      <c r="I115">
        <f t="shared" si="33"/>
        <v>114.30476190476192</v>
      </c>
      <c r="J115" s="9">
        <f t="shared" si="34"/>
        <v>716.0010000000001</v>
      </c>
      <c r="K115">
        <f t="shared" si="35"/>
        <v>0</v>
      </c>
      <c r="L115" s="4">
        <f t="shared" si="30"/>
        <v>0</v>
      </c>
      <c r="N115">
        <v>6720</v>
      </c>
      <c r="O115" s="3">
        <f t="shared" si="27"/>
        <v>1038.7133928502117</v>
      </c>
      <c r="P115">
        <f t="shared" si="36"/>
        <v>23.78964808173108</v>
      </c>
      <c r="Q115" s="9">
        <f t="shared" si="28"/>
        <v>910.2404044629897</v>
      </c>
      <c r="R115">
        <f t="shared" si="37"/>
        <v>22492610.271846935</v>
      </c>
      <c r="S115" s="4">
        <f t="shared" si="31"/>
        <v>2356287664.008618</v>
      </c>
      <c r="T115" t="e">
        <f>IF(AND(VLOOKUP(1,G:L,6,FALSE)&lt;S115,SUM(T$1:T114)=0,O115&gt;0),N115/60,0)</f>
        <v>#N/A</v>
      </c>
      <c r="V115">
        <f t="shared" si="29"/>
        <v>0</v>
      </c>
      <c r="W115">
        <v>6720</v>
      </c>
      <c r="X115">
        <f t="shared" si="26"/>
        <v>6720</v>
      </c>
      <c r="AA115">
        <f>Blad1!A115</f>
        <v>0</v>
      </c>
      <c r="AB115">
        <f>Blad1!B115</f>
        <v>0</v>
      </c>
      <c r="AC115">
        <f>Blad1!C115</f>
        <v>0</v>
      </c>
      <c r="AD115">
        <f>Blad1!D115</f>
        <v>0</v>
      </c>
      <c r="AE115">
        <f>Blad1!E115</f>
        <v>0</v>
      </c>
      <c r="AF115">
        <f>Blad1!F115</f>
        <v>0</v>
      </c>
      <c r="AG115">
        <f>Blad1!G115</f>
        <v>0</v>
      </c>
      <c r="AH115" s="16">
        <f>Blad1!H115</f>
        <v>0</v>
      </c>
      <c r="AI115">
        <f>Blad1!I115</f>
        <v>0</v>
      </c>
      <c r="AJ115">
        <f>Blad1!J115</f>
        <v>0</v>
      </c>
      <c r="AK115">
        <f>Blad1!K115</f>
        <v>0</v>
      </c>
      <c r="AL115">
        <f>Blad1!L115</f>
        <v>0</v>
      </c>
      <c r="AM115">
        <f>Blad1!M115</f>
        <v>0</v>
      </c>
      <c r="AN115">
        <f>Blad1!N115</f>
        <v>0</v>
      </c>
    </row>
    <row r="116" spans="7:40" ht="12.75">
      <c r="G116" s="15">
        <f t="shared" si="19"/>
        <v>0</v>
      </c>
      <c r="H116" s="4">
        <f t="shared" si="32"/>
        <v>88.4</v>
      </c>
      <c r="I116">
        <f t="shared" si="33"/>
        <v>114.30476190476192</v>
      </c>
      <c r="J116" s="9">
        <f t="shared" si="34"/>
        <v>716.0010000000001</v>
      </c>
      <c r="K116">
        <f t="shared" si="35"/>
        <v>0</v>
      </c>
      <c r="L116" s="4">
        <f t="shared" si="30"/>
        <v>0</v>
      </c>
      <c r="N116">
        <v>6780</v>
      </c>
      <c r="O116" s="3">
        <f t="shared" si="27"/>
        <v>1040.0437598257952</v>
      </c>
      <c r="P116">
        <f t="shared" si="36"/>
        <v>23.76554457266533</v>
      </c>
      <c r="Q116" s="9">
        <f t="shared" si="28"/>
        <v>910.4891830874237</v>
      </c>
      <c r="R116">
        <f t="shared" si="37"/>
        <v>22504749.00111857</v>
      </c>
      <c r="S116" s="4">
        <f t="shared" si="31"/>
        <v>2378792413.0097365</v>
      </c>
      <c r="T116" t="e">
        <f>IF(AND(VLOOKUP(1,G:L,6,FALSE)&lt;S116,SUM(T$1:T115)=0,O116&gt;0),N116/60,0)</f>
        <v>#N/A</v>
      </c>
      <c r="V116">
        <f t="shared" si="29"/>
        <v>0</v>
      </c>
      <c r="W116">
        <v>6780</v>
      </c>
      <c r="X116">
        <f t="shared" si="26"/>
        <v>6780</v>
      </c>
      <c r="AA116">
        <f>Blad1!A116</f>
        <v>0</v>
      </c>
      <c r="AB116">
        <f>Blad1!B116</f>
        <v>0</v>
      </c>
      <c r="AC116">
        <f>Blad1!C116</f>
        <v>0</v>
      </c>
      <c r="AD116">
        <f>Blad1!D116</f>
        <v>0</v>
      </c>
      <c r="AE116">
        <f>Blad1!E116</f>
        <v>0</v>
      </c>
      <c r="AF116">
        <f>Blad1!F116</f>
        <v>0</v>
      </c>
      <c r="AG116">
        <f>Blad1!G116</f>
        <v>0</v>
      </c>
      <c r="AH116" s="16">
        <f>Blad1!H116</f>
        <v>0</v>
      </c>
      <c r="AI116">
        <f>Blad1!I116</f>
        <v>0</v>
      </c>
      <c r="AJ116">
        <f>Blad1!J116</f>
        <v>0</v>
      </c>
      <c r="AK116">
        <f>Blad1!K116</f>
        <v>0</v>
      </c>
      <c r="AL116">
        <f>Blad1!L116</f>
        <v>0</v>
      </c>
      <c r="AM116">
        <f>Blad1!M116</f>
        <v>0</v>
      </c>
      <c r="AN116">
        <f>Blad1!N116</f>
        <v>0</v>
      </c>
    </row>
    <row r="117" spans="7:40" ht="12.75">
      <c r="G117" s="15">
        <f t="shared" si="19"/>
        <v>0</v>
      </c>
      <c r="H117" s="4">
        <f t="shared" si="32"/>
        <v>88.4</v>
      </c>
      <c r="I117">
        <f t="shared" si="33"/>
        <v>114.30476190476192</v>
      </c>
      <c r="J117" s="9">
        <f t="shared" si="34"/>
        <v>716.0010000000001</v>
      </c>
      <c r="K117">
        <f t="shared" si="35"/>
        <v>0</v>
      </c>
      <c r="L117" s="4">
        <f t="shared" si="30"/>
        <v>0</v>
      </c>
      <c r="N117">
        <v>6840</v>
      </c>
      <c r="O117" s="3">
        <f t="shared" si="27"/>
        <v>1041.3624182493331</v>
      </c>
      <c r="P117">
        <f t="shared" si="36"/>
        <v>23.741701350198227</v>
      </c>
      <c r="Q117" s="9">
        <f t="shared" si="28"/>
        <v>910.7357722126253</v>
      </c>
      <c r="R117">
        <f t="shared" si="37"/>
        <v>22516772.15645111</v>
      </c>
      <c r="S117" s="4">
        <f t="shared" si="31"/>
        <v>2401309185.166188</v>
      </c>
      <c r="T117" t="e">
        <f>IF(AND(VLOOKUP(1,G:L,6,FALSE)&lt;S117,SUM(T$1:T116)=0,O117&gt;0),N117/60,0)</f>
        <v>#N/A</v>
      </c>
      <c r="V117">
        <f t="shared" si="29"/>
        <v>0</v>
      </c>
      <c r="W117">
        <v>6840</v>
      </c>
      <c r="X117">
        <f t="shared" si="26"/>
        <v>6840</v>
      </c>
      <c r="AA117">
        <f>Blad1!A117</f>
        <v>0</v>
      </c>
      <c r="AB117">
        <f>Blad1!B117</f>
        <v>0</v>
      </c>
      <c r="AC117">
        <f>Blad1!C117</f>
        <v>0</v>
      </c>
      <c r="AD117">
        <f>Blad1!D117</f>
        <v>0</v>
      </c>
      <c r="AE117">
        <f>Blad1!E117</f>
        <v>0</v>
      </c>
      <c r="AF117">
        <f>Blad1!F117</f>
        <v>0</v>
      </c>
      <c r="AG117">
        <f>Blad1!G117</f>
        <v>0</v>
      </c>
      <c r="AH117" s="16">
        <f>Blad1!H117</f>
        <v>0</v>
      </c>
      <c r="AI117">
        <f>Blad1!I117</f>
        <v>0</v>
      </c>
      <c r="AJ117">
        <f>Blad1!J117</f>
        <v>0</v>
      </c>
      <c r="AK117">
        <f>Blad1!K117</f>
        <v>0</v>
      </c>
      <c r="AL117">
        <f>Blad1!L117</f>
        <v>0</v>
      </c>
      <c r="AM117">
        <f>Blad1!M117</f>
        <v>0</v>
      </c>
      <c r="AN117">
        <f>Blad1!N117</f>
        <v>0</v>
      </c>
    </row>
    <row r="118" spans="7:40" ht="12.75">
      <c r="G118" s="15">
        <f t="shared" si="19"/>
        <v>0</v>
      </c>
      <c r="H118" s="4">
        <f t="shared" si="32"/>
        <v>88.4</v>
      </c>
      <c r="I118">
        <f t="shared" si="33"/>
        <v>114.30476190476192</v>
      </c>
      <c r="J118" s="9">
        <f t="shared" si="34"/>
        <v>716.0010000000001</v>
      </c>
      <c r="K118">
        <f t="shared" si="35"/>
        <v>0</v>
      </c>
      <c r="L118" s="4">
        <f t="shared" si="30"/>
        <v>0</v>
      </c>
      <c r="N118">
        <v>6900</v>
      </c>
      <c r="O118" s="3">
        <f t="shared" si="27"/>
        <v>1042.669572417913</v>
      </c>
      <c r="P118">
        <f t="shared" si="36"/>
        <v>23.71811331218344</v>
      </c>
      <c r="Q118" s="9">
        <f t="shared" si="28"/>
        <v>910.9802100421498</v>
      </c>
      <c r="R118">
        <f t="shared" si="37"/>
        <v>22528681.856193658</v>
      </c>
      <c r="S118" s="4">
        <f t="shared" si="31"/>
        <v>2423837867.0223813</v>
      </c>
      <c r="T118" t="e">
        <f>IF(AND(VLOOKUP(1,G:L,6,FALSE)&lt;S118,SUM(T$1:T117)=0,O118&gt;0),N118/60,0)</f>
        <v>#N/A</v>
      </c>
      <c r="V118">
        <f t="shared" si="29"/>
        <v>0</v>
      </c>
      <c r="W118">
        <v>6900</v>
      </c>
      <c r="X118">
        <f t="shared" si="26"/>
        <v>6900</v>
      </c>
      <c r="AA118">
        <f>Blad1!A118</f>
        <v>0</v>
      </c>
      <c r="AB118">
        <f>Blad1!B118</f>
        <v>0</v>
      </c>
      <c r="AC118">
        <f>Blad1!C118</f>
        <v>0</v>
      </c>
      <c r="AD118">
        <f>Blad1!D118</f>
        <v>0</v>
      </c>
      <c r="AE118">
        <f>Blad1!E118</f>
        <v>0</v>
      </c>
      <c r="AF118">
        <f>Blad1!F118</f>
        <v>0</v>
      </c>
      <c r="AG118">
        <f>Blad1!G118</f>
        <v>0</v>
      </c>
      <c r="AH118" s="16">
        <f>Blad1!H118</f>
        <v>0</v>
      </c>
      <c r="AI118">
        <f>Blad1!I118</f>
        <v>0</v>
      </c>
      <c r="AJ118">
        <f>Blad1!J118</f>
        <v>0</v>
      </c>
      <c r="AK118">
        <f>Blad1!K118</f>
        <v>0</v>
      </c>
      <c r="AL118">
        <f>Blad1!L118</f>
        <v>0</v>
      </c>
      <c r="AM118">
        <f>Blad1!M118</f>
        <v>0</v>
      </c>
      <c r="AN118">
        <f>Blad1!N118</f>
        <v>0</v>
      </c>
    </row>
    <row r="119" spans="7:40" ht="12.75">
      <c r="G119" s="15">
        <f t="shared" si="19"/>
        <v>0</v>
      </c>
      <c r="H119" s="4">
        <f t="shared" si="32"/>
        <v>88.4</v>
      </c>
      <c r="I119">
        <f t="shared" si="33"/>
        <v>114.30476190476192</v>
      </c>
      <c r="J119" s="9">
        <f t="shared" si="34"/>
        <v>716.0010000000001</v>
      </c>
      <c r="K119">
        <f t="shared" si="35"/>
        <v>0</v>
      </c>
      <c r="L119" s="4">
        <f t="shared" si="30"/>
        <v>0</v>
      </c>
      <c r="N119">
        <v>6960</v>
      </c>
      <c r="O119" s="3">
        <f t="shared" si="27"/>
        <v>1043.9654213278063</v>
      </c>
      <c r="P119">
        <f t="shared" si="36"/>
        <v>23.694775500284532</v>
      </c>
      <c r="Q119" s="9">
        <f t="shared" si="28"/>
        <v>911.2225337882999</v>
      </c>
      <c r="R119">
        <f t="shared" si="37"/>
        <v>22540480.16165708</v>
      </c>
      <c r="S119" s="4">
        <f t="shared" si="31"/>
        <v>2446378347.184038</v>
      </c>
      <c r="T119" t="e">
        <f>IF(AND(VLOOKUP(1,G:L,6,FALSE)&lt;S119,SUM(T$1:T118)=0,O119&gt;0),N119/60,0)</f>
        <v>#N/A</v>
      </c>
      <c r="V119">
        <f t="shared" si="29"/>
        <v>0</v>
      </c>
      <c r="W119">
        <v>6960</v>
      </c>
      <c r="X119">
        <f t="shared" si="26"/>
        <v>6960</v>
      </c>
      <c r="AA119">
        <f>Blad1!A119</f>
        <v>0</v>
      </c>
      <c r="AB119">
        <f>Blad1!B119</f>
        <v>0</v>
      </c>
      <c r="AC119">
        <f>Blad1!C119</f>
        <v>0</v>
      </c>
      <c r="AD119">
        <f>Blad1!D119</f>
        <v>0</v>
      </c>
      <c r="AE119">
        <f>Blad1!E119</f>
        <v>0</v>
      </c>
      <c r="AF119">
        <f>Blad1!F119</f>
        <v>0</v>
      </c>
      <c r="AG119">
        <f>Blad1!G119</f>
        <v>0</v>
      </c>
      <c r="AH119" s="16">
        <f>Blad1!H119</f>
        <v>0</v>
      </c>
      <c r="AI119">
        <f>Blad1!I119</f>
        <v>0</v>
      </c>
      <c r="AJ119">
        <f>Blad1!J119</f>
        <v>0</v>
      </c>
      <c r="AK119">
        <f>Blad1!K119</f>
        <v>0</v>
      </c>
      <c r="AL119">
        <f>Blad1!L119</f>
        <v>0</v>
      </c>
      <c r="AM119">
        <f>Blad1!M119</f>
        <v>0</v>
      </c>
      <c r="AN119">
        <f>Blad1!N119</f>
        <v>0</v>
      </c>
    </row>
    <row r="120" spans="7:40" ht="12.75">
      <c r="G120" s="15">
        <f t="shared" si="19"/>
        <v>0</v>
      </c>
      <c r="H120" s="4">
        <f t="shared" si="32"/>
        <v>88.4</v>
      </c>
      <c r="I120">
        <f t="shared" si="33"/>
        <v>114.30476190476192</v>
      </c>
      <c r="J120" s="9">
        <f t="shared" si="34"/>
        <v>716.0010000000001</v>
      </c>
      <c r="K120">
        <f t="shared" si="35"/>
        <v>0</v>
      </c>
      <c r="L120" s="4">
        <f t="shared" si="30"/>
        <v>0</v>
      </c>
      <c r="N120">
        <v>7020</v>
      </c>
      <c r="O120" s="3">
        <f t="shared" si="27"/>
        <v>1045.2501588562834</v>
      </c>
      <c r="P120">
        <f t="shared" si="36"/>
        <v>23.67168309471223</v>
      </c>
      <c r="Q120" s="9">
        <f t="shared" si="28"/>
        <v>911.462779706125</v>
      </c>
      <c r="R120">
        <f t="shared" si="37"/>
        <v>22552169.07913028</v>
      </c>
      <c r="S120" s="4">
        <f t="shared" si="31"/>
        <v>2468930516.2631683</v>
      </c>
      <c r="T120" t="e">
        <f>IF(AND(VLOOKUP(1,G:L,6,FALSE)&lt;S120,SUM(T$1:T119)=0,O120&gt;0),N120/60,0)</f>
        <v>#N/A</v>
      </c>
      <c r="V120">
        <f t="shared" si="29"/>
        <v>0</v>
      </c>
      <c r="W120">
        <v>7020</v>
      </c>
      <c r="X120">
        <f t="shared" si="26"/>
        <v>7020</v>
      </c>
      <c r="AA120">
        <f>Blad1!A120</f>
        <v>0</v>
      </c>
      <c r="AB120">
        <f>Blad1!B120</f>
        <v>0</v>
      </c>
      <c r="AC120">
        <f>Blad1!C120</f>
        <v>0</v>
      </c>
      <c r="AD120">
        <f>Blad1!D120</f>
        <v>0</v>
      </c>
      <c r="AE120">
        <f>Blad1!E120</f>
        <v>0</v>
      </c>
      <c r="AF120">
        <f>Blad1!F120</f>
        <v>0</v>
      </c>
      <c r="AG120">
        <f>Blad1!G120</f>
        <v>0</v>
      </c>
      <c r="AH120" s="16">
        <f>Blad1!H120</f>
        <v>0</v>
      </c>
      <c r="AI120">
        <f>Blad1!I120</f>
        <v>0</v>
      </c>
      <c r="AJ120">
        <f>Blad1!J120</f>
        <v>0</v>
      </c>
      <c r="AK120">
        <f>Blad1!K120</f>
        <v>0</v>
      </c>
      <c r="AL120">
        <f>Blad1!L120</f>
        <v>0</v>
      </c>
      <c r="AM120">
        <f>Blad1!M120</f>
        <v>0</v>
      </c>
      <c r="AN120">
        <f>Blad1!N120</f>
        <v>0</v>
      </c>
    </row>
    <row r="121" spans="7:40" ht="12.75">
      <c r="G121" s="15">
        <f t="shared" si="19"/>
        <v>0</v>
      </c>
      <c r="H121" s="4">
        <f t="shared" si="32"/>
        <v>88.4</v>
      </c>
      <c r="I121">
        <f t="shared" si="33"/>
        <v>114.30476190476192</v>
      </c>
      <c r="J121" s="9">
        <f t="shared" si="34"/>
        <v>716.0010000000001</v>
      </c>
      <c r="K121">
        <f t="shared" si="35"/>
        <v>0</v>
      </c>
      <c r="L121" s="4">
        <f t="shared" si="30"/>
        <v>0</v>
      </c>
      <c r="N121">
        <v>7080</v>
      </c>
      <c r="O121" s="3">
        <f t="shared" si="27"/>
        <v>1046.5239739356957</v>
      </c>
      <c r="P121">
        <f t="shared" si="36"/>
        <v>23.64883140919782</v>
      </c>
      <c r="Q121" s="9">
        <f t="shared" si="28"/>
        <v>911.7009831259752</v>
      </c>
      <c r="R121">
        <f t="shared" si="37"/>
        <v>22563750.5618086</v>
      </c>
      <c r="S121" s="4">
        <f t="shared" si="31"/>
        <v>2491494266.824977</v>
      </c>
      <c r="T121" t="e">
        <f>IF(AND(VLOOKUP(1,G:L,6,FALSE)&lt;S121,SUM(T$1:T120)=0,O121&gt;0),N121/60,0)</f>
        <v>#N/A</v>
      </c>
      <c r="V121">
        <f t="shared" si="29"/>
        <v>0</v>
      </c>
      <c r="W121">
        <v>7080</v>
      </c>
      <c r="X121">
        <f t="shared" si="26"/>
        <v>7080</v>
      </c>
      <c r="AA121">
        <f>Blad1!A121</f>
        <v>0</v>
      </c>
      <c r="AB121">
        <f>Blad1!B121</f>
        <v>0</v>
      </c>
      <c r="AC121">
        <f>Blad1!C121</f>
        <v>0</v>
      </c>
      <c r="AD121">
        <f>Blad1!D121</f>
        <v>0</v>
      </c>
      <c r="AE121">
        <f>Blad1!E121</f>
        <v>0</v>
      </c>
      <c r="AF121">
        <f>Blad1!F121</f>
        <v>0</v>
      </c>
      <c r="AG121">
        <f>Blad1!G121</f>
        <v>0</v>
      </c>
      <c r="AH121" s="16">
        <f>Blad1!H121</f>
        <v>0</v>
      </c>
      <c r="AI121">
        <f>Blad1!I121</f>
        <v>0</v>
      </c>
      <c r="AJ121">
        <f>Blad1!J121</f>
        <v>0</v>
      </c>
      <c r="AK121">
        <f>Blad1!K121</f>
        <v>0</v>
      </c>
      <c r="AL121">
        <f>Blad1!L121</f>
        <v>0</v>
      </c>
      <c r="AM121">
        <f>Blad1!M121</f>
        <v>0</v>
      </c>
      <c r="AN121">
        <f>Blad1!N121</f>
        <v>0</v>
      </c>
    </row>
    <row r="122" spans="7:40" ht="12.75">
      <c r="G122" s="15">
        <f t="shared" si="19"/>
        <v>0</v>
      </c>
      <c r="H122" s="4">
        <f t="shared" si="32"/>
        <v>88.4</v>
      </c>
      <c r="I122">
        <f t="shared" si="33"/>
        <v>114.30476190476192</v>
      </c>
      <c r="J122" s="9">
        <f t="shared" si="34"/>
        <v>716.0010000000001</v>
      </c>
      <c r="K122">
        <f t="shared" si="35"/>
        <v>0</v>
      </c>
      <c r="L122" s="4">
        <f t="shared" si="30"/>
        <v>0</v>
      </c>
      <c r="N122">
        <v>7140</v>
      </c>
      <c r="O122" s="3">
        <f t="shared" si="27"/>
        <v>1047.7870507202226</v>
      </c>
      <c r="P122">
        <f t="shared" si="36"/>
        <v>23.62621588618988</v>
      </c>
      <c r="Q122" s="9">
        <f t="shared" si="28"/>
        <v>911.9371784846817</v>
      </c>
      <c r="R122">
        <f t="shared" si="37"/>
        <v>22575226.511638694</v>
      </c>
      <c r="S122" s="4">
        <f t="shared" si="31"/>
        <v>2514069493.3366156</v>
      </c>
      <c r="T122" t="e">
        <f>IF(AND(VLOOKUP(1,G:L,6,FALSE)&lt;S122,SUM(T$1:T121)=0,O122&gt;0),N122/60,0)</f>
        <v>#N/A</v>
      </c>
      <c r="V122">
        <f t="shared" si="29"/>
        <v>0</v>
      </c>
      <c r="W122">
        <v>7140</v>
      </c>
      <c r="X122">
        <f t="shared" si="26"/>
        <v>7140</v>
      </c>
      <c r="AA122">
        <f>Blad1!A122</f>
        <v>0</v>
      </c>
      <c r="AB122">
        <f>Blad1!B122</f>
        <v>0</v>
      </c>
      <c r="AC122">
        <f>Blad1!C122</f>
        <v>0</v>
      </c>
      <c r="AD122">
        <f>Blad1!D122</f>
        <v>0</v>
      </c>
      <c r="AE122">
        <f>Blad1!E122</f>
        <v>0</v>
      </c>
      <c r="AF122">
        <f>Blad1!F122</f>
        <v>0</v>
      </c>
      <c r="AG122">
        <f>Blad1!G122</f>
        <v>0</v>
      </c>
      <c r="AH122" s="16">
        <f>Blad1!H122</f>
        <v>0</v>
      </c>
      <c r="AI122">
        <f>Blad1!I122</f>
        <v>0</v>
      </c>
      <c r="AJ122">
        <f>Blad1!J122</f>
        <v>0</v>
      </c>
      <c r="AK122">
        <f>Blad1!K122</f>
        <v>0</v>
      </c>
      <c r="AL122">
        <f>Blad1!L122</f>
        <v>0</v>
      </c>
      <c r="AM122">
        <f>Blad1!M122</f>
        <v>0</v>
      </c>
      <c r="AN122">
        <f>Blad1!N122</f>
        <v>0</v>
      </c>
    </row>
    <row r="123" spans="7:40" ht="12.75">
      <c r="G123" s="15">
        <f t="shared" si="19"/>
        <v>0</v>
      </c>
      <c r="H123" s="4">
        <f t="shared" si="32"/>
        <v>88.4</v>
      </c>
      <c r="I123">
        <f t="shared" si="33"/>
        <v>114.30476190476192</v>
      </c>
      <c r="J123" s="9">
        <f t="shared" si="34"/>
        <v>716.0010000000001</v>
      </c>
      <c r="K123">
        <f t="shared" si="35"/>
        <v>0</v>
      </c>
      <c r="L123" s="4">
        <f t="shared" si="30"/>
        <v>0</v>
      </c>
      <c r="N123">
        <v>7200</v>
      </c>
      <c r="O123" s="3">
        <f t="shared" si="27"/>
        <v>1049.039568745648</v>
      </c>
      <c r="P123">
        <f t="shared" si="36"/>
        <v>23.603832092262948</v>
      </c>
      <c r="Q123" s="9">
        <f t="shared" si="28"/>
        <v>912.1713993554363</v>
      </c>
      <c r="R123">
        <f t="shared" si="37"/>
        <v>22586598.781084437</v>
      </c>
      <c r="S123" s="4">
        <f t="shared" si="31"/>
        <v>2536656092.1177</v>
      </c>
      <c r="T123" t="e">
        <f>IF(AND(VLOOKUP(1,G:L,6,FALSE)&lt;S123,SUM(T$1:T122)=0,O123&gt;0),N123/60,0)</f>
        <v>#N/A</v>
      </c>
      <c r="V123">
        <f t="shared" si="29"/>
        <v>0</v>
      </c>
      <c r="W123">
        <v>7200</v>
      </c>
      <c r="X123">
        <f t="shared" si="26"/>
        <v>7200</v>
      </c>
      <c r="AA123">
        <f>Blad1!A123</f>
        <v>0</v>
      </c>
      <c r="AB123">
        <f>Blad1!B123</f>
        <v>0</v>
      </c>
      <c r="AC123">
        <f>Blad1!C123</f>
        <v>0</v>
      </c>
      <c r="AD123">
        <f>Blad1!D123</f>
        <v>0</v>
      </c>
      <c r="AE123">
        <f>Blad1!E123</f>
        <v>0</v>
      </c>
      <c r="AF123">
        <f>Blad1!F123</f>
        <v>0</v>
      </c>
      <c r="AG123">
        <f>Blad1!G123</f>
        <v>0</v>
      </c>
      <c r="AH123" s="16">
        <f>Blad1!H123</f>
        <v>0</v>
      </c>
      <c r="AI123">
        <f>Blad1!I123</f>
        <v>0</v>
      </c>
      <c r="AJ123">
        <f>Blad1!J123</f>
        <v>0</v>
      </c>
      <c r="AK123">
        <f>Blad1!K123</f>
        <v>0</v>
      </c>
      <c r="AL123">
        <f>Blad1!L123</f>
        <v>0</v>
      </c>
      <c r="AM123">
        <f>Blad1!M123</f>
        <v>0</v>
      </c>
      <c r="AN123">
        <f>Blad1!N123</f>
        <v>0</v>
      </c>
    </row>
    <row r="124" spans="7:40" ht="12.75">
      <c r="G124" s="15">
        <f t="shared" si="19"/>
        <v>0</v>
      </c>
      <c r="H124" s="4">
        <f t="shared" si="32"/>
        <v>88.4</v>
      </c>
      <c r="I124">
        <f t="shared" si="33"/>
        <v>114.30476190476192</v>
      </c>
      <c r="J124" s="9">
        <f t="shared" si="34"/>
        <v>716.0010000000001</v>
      </c>
      <c r="K124">
        <f t="shared" si="35"/>
        <v>0</v>
      </c>
      <c r="L124" s="4">
        <f aca="true" t="shared" si="38" ref="L124:L183">K124+L123</f>
        <v>0</v>
      </c>
      <c r="N124">
        <v>7260</v>
      </c>
      <c r="O124" s="3">
        <f t="shared" si="27"/>
        <v>1050.281703082514</v>
      </c>
      <c r="P124">
        <f t="shared" si="36"/>
        <v>23.58167571372683</v>
      </c>
      <c r="Q124" s="9">
        <f aca="true" t="shared" si="39" ref="Q124:Q183">0.187*(O124+273)+664.95</f>
        <v>912.4036784764302</v>
      </c>
      <c r="R124">
        <f t="shared" si="37"/>
        <v>22597869.174817655</v>
      </c>
      <c r="S124" s="4">
        <f aca="true" t="shared" si="40" ref="S124:S183">R124+S123</f>
        <v>2559253961.2925177</v>
      </c>
      <c r="T124" t="e">
        <f>IF(AND(VLOOKUP(1,G:L,6,FALSE)&lt;S124,SUM(T$1:T123)=0,O124&gt;0),N124/60,0)</f>
        <v>#N/A</v>
      </c>
      <c r="V124">
        <f t="shared" si="29"/>
        <v>0</v>
      </c>
      <c r="W124">
        <v>7260</v>
      </c>
      <c r="X124">
        <f t="shared" si="26"/>
        <v>7260</v>
      </c>
      <c r="AA124">
        <f>Blad1!A124</f>
        <v>0</v>
      </c>
      <c r="AB124">
        <f>Blad1!B124</f>
        <v>0</v>
      </c>
      <c r="AC124">
        <f>Blad1!C124</f>
        <v>0</v>
      </c>
      <c r="AD124">
        <f>Blad1!D124</f>
        <v>0</v>
      </c>
      <c r="AE124">
        <f>Blad1!E124</f>
        <v>0</v>
      </c>
      <c r="AF124">
        <f>Blad1!F124</f>
        <v>0</v>
      </c>
      <c r="AG124">
        <f>Blad1!G124</f>
        <v>0</v>
      </c>
      <c r="AH124" s="16">
        <f>Blad1!H124</f>
        <v>0</v>
      </c>
      <c r="AI124">
        <f>Blad1!I124</f>
        <v>0</v>
      </c>
      <c r="AJ124">
        <f>Blad1!J124</f>
        <v>0</v>
      </c>
      <c r="AK124">
        <f>Blad1!K124</f>
        <v>0</v>
      </c>
      <c r="AL124">
        <f>Blad1!L124</f>
        <v>0</v>
      </c>
      <c r="AM124">
        <f>Blad1!M124</f>
        <v>0</v>
      </c>
      <c r="AN124">
        <f>Blad1!N124</f>
        <v>0</v>
      </c>
    </row>
    <row r="125" spans="7:40" ht="12.75">
      <c r="G125" s="15">
        <f t="shared" si="19"/>
        <v>0</v>
      </c>
      <c r="H125" s="4">
        <f t="shared" si="32"/>
        <v>88.4</v>
      </c>
      <c r="I125">
        <f t="shared" si="33"/>
        <v>114.30476190476192</v>
      </c>
      <c r="J125" s="9">
        <f t="shared" si="34"/>
        <v>716.0010000000001</v>
      </c>
      <c r="K125">
        <f t="shared" si="35"/>
        <v>0</v>
      </c>
      <c r="L125" s="4">
        <f t="shared" si="38"/>
        <v>0</v>
      </c>
      <c r="N125">
        <v>7320</v>
      </c>
      <c r="O125" s="3">
        <f t="shared" si="27"/>
        <v>1051.5136244829766</v>
      </c>
      <c r="P125">
        <f t="shared" si="36"/>
        <v>23.559742552426318</v>
      </c>
      <c r="Q125" s="9">
        <f t="shared" si="39"/>
        <v>912.6340477783167</v>
      </c>
      <c r="R125">
        <f t="shared" si="37"/>
        <v>22609039.451337527</v>
      </c>
      <c r="S125" s="4">
        <f t="shared" si="40"/>
        <v>2581863000.743855</v>
      </c>
      <c r="T125" t="e">
        <f>IF(AND(VLOOKUP(1,G:L,6,FALSE)&lt;S125,SUM(T$1:T124)=0,O125&gt;0),N125/60,0)</f>
        <v>#N/A</v>
      </c>
      <c r="V125">
        <f t="shared" si="29"/>
        <v>0</v>
      </c>
      <c r="W125">
        <v>7320</v>
      </c>
      <c r="X125">
        <f t="shared" si="26"/>
        <v>7320</v>
      </c>
      <c r="AA125">
        <f>Blad1!A125</f>
        <v>0</v>
      </c>
      <c r="AB125">
        <f>Blad1!B125</f>
        <v>0</v>
      </c>
      <c r="AC125">
        <f>Blad1!C125</f>
        <v>0</v>
      </c>
      <c r="AD125">
        <f>Blad1!D125</f>
        <v>0</v>
      </c>
      <c r="AE125">
        <f>Blad1!E125</f>
        <v>0</v>
      </c>
      <c r="AF125">
        <f>Blad1!F125</f>
        <v>0</v>
      </c>
      <c r="AG125">
        <f>Blad1!G125</f>
        <v>0</v>
      </c>
      <c r="AH125" s="16">
        <f>Blad1!H125</f>
        <v>0</v>
      </c>
      <c r="AI125">
        <f>Blad1!I125</f>
        <v>0</v>
      </c>
      <c r="AJ125">
        <f>Blad1!J125</f>
        <v>0</v>
      </c>
      <c r="AK125">
        <f>Blad1!K125</f>
        <v>0</v>
      </c>
      <c r="AL125">
        <f>Blad1!L125</f>
        <v>0</v>
      </c>
      <c r="AM125">
        <f>Blad1!M125</f>
        <v>0</v>
      </c>
      <c r="AN125">
        <f>Blad1!N125</f>
        <v>0</v>
      </c>
    </row>
    <row r="126" spans="7:40" ht="12.75">
      <c r="G126" s="15">
        <f t="shared" si="19"/>
        <v>0</v>
      </c>
      <c r="H126" s="4">
        <f t="shared" si="32"/>
        <v>88.4</v>
      </c>
      <c r="I126">
        <f t="shared" si="33"/>
        <v>114.30476190476192</v>
      </c>
      <c r="J126" s="9">
        <f t="shared" si="34"/>
        <v>716.0010000000001</v>
      </c>
      <c r="K126">
        <f t="shared" si="35"/>
        <v>0</v>
      </c>
      <c r="L126" s="4">
        <f t="shared" si="38"/>
        <v>0</v>
      </c>
      <c r="N126">
        <v>7380</v>
      </c>
      <c r="O126" s="3">
        <f t="shared" si="27"/>
        <v>1052.735499521676</v>
      </c>
      <c r="P126">
        <f t="shared" si="36"/>
        <v>23.538028521721568</v>
      </c>
      <c r="Q126" s="9">
        <f t="shared" si="39"/>
        <v>912.8625384105535</v>
      </c>
      <c r="R126">
        <f t="shared" si="37"/>
        <v>22620111.324522384</v>
      </c>
      <c r="S126" s="4">
        <f t="shared" si="40"/>
        <v>2604483112.0683775</v>
      </c>
      <c r="T126" t="e">
        <f>IF(AND(VLOOKUP(1,G:L,6,FALSE)&lt;S126,SUM(T$1:T125)=0,O126&gt;0),N126/60,0)</f>
        <v>#N/A</v>
      </c>
      <c r="V126">
        <f t="shared" si="29"/>
        <v>0</v>
      </c>
      <c r="W126">
        <v>7380</v>
      </c>
      <c r="X126">
        <f t="shared" si="26"/>
        <v>7380</v>
      </c>
      <c r="AA126">
        <f>Blad1!A126</f>
        <v>0</v>
      </c>
      <c r="AB126">
        <f>Blad1!B126</f>
        <v>0</v>
      </c>
      <c r="AC126">
        <f>Blad1!C126</f>
        <v>0</v>
      </c>
      <c r="AD126">
        <f>Blad1!D126</f>
        <v>0</v>
      </c>
      <c r="AE126">
        <f>Blad1!E126</f>
        <v>0</v>
      </c>
      <c r="AF126">
        <f>Blad1!F126</f>
        <v>0</v>
      </c>
      <c r="AG126">
        <f>Blad1!G126</f>
        <v>0</v>
      </c>
      <c r="AH126" s="16">
        <f>Blad1!H126</f>
        <v>0</v>
      </c>
      <c r="AI126">
        <f>Blad1!I126</f>
        <v>0</v>
      </c>
      <c r="AJ126">
        <f>Blad1!J126</f>
        <v>0</v>
      </c>
      <c r="AK126">
        <f>Blad1!K126</f>
        <v>0</v>
      </c>
      <c r="AL126">
        <f>Blad1!L126</f>
        <v>0</v>
      </c>
      <c r="AM126">
        <f>Blad1!M126</f>
        <v>0</v>
      </c>
      <c r="AN126">
        <f>Blad1!N126</f>
        <v>0</v>
      </c>
    </row>
    <row r="127" spans="7:40" ht="12.75">
      <c r="G127" s="15">
        <f t="shared" si="19"/>
        <v>0</v>
      </c>
      <c r="H127" s="4">
        <f t="shared" si="32"/>
        <v>88.4</v>
      </c>
      <c r="I127">
        <f t="shared" si="33"/>
        <v>114.30476190476192</v>
      </c>
      <c r="J127" s="9">
        <f t="shared" si="34"/>
        <v>716.0010000000001</v>
      </c>
      <c r="K127">
        <f t="shared" si="35"/>
        <v>0</v>
      </c>
      <c r="L127" s="4">
        <f t="shared" si="38"/>
        <v>0</v>
      </c>
      <c r="N127">
        <v>7440</v>
      </c>
      <c r="O127" s="3">
        <f t="shared" si="27"/>
        <v>1053.9474907309066</v>
      </c>
      <c r="P127">
        <f t="shared" si="36"/>
        <v>23.516529642639902</v>
      </c>
      <c r="Q127" s="9">
        <f t="shared" si="39"/>
        <v>913.0891807666795</v>
      </c>
      <c r="R127">
        <f t="shared" si="37"/>
        <v>22631086.46511695</v>
      </c>
      <c r="S127" s="4">
        <f t="shared" si="40"/>
        <v>2627114198.5334945</v>
      </c>
      <c r="T127" t="e">
        <f>IF(AND(VLOOKUP(1,G:L,6,FALSE)&lt;S127,SUM(T$1:T126)=0,O127&gt;0),N127/60,0)</f>
        <v>#N/A</v>
      </c>
      <c r="V127">
        <f t="shared" si="29"/>
        <v>0</v>
      </c>
      <c r="W127">
        <v>7440</v>
      </c>
      <c r="X127">
        <f t="shared" si="26"/>
        <v>7440</v>
      </c>
      <c r="AA127">
        <f>Blad1!A127</f>
        <v>0</v>
      </c>
      <c r="AB127">
        <f>Blad1!B127</f>
        <v>0</v>
      </c>
      <c r="AC127">
        <f>Blad1!C127</f>
        <v>0</v>
      </c>
      <c r="AD127">
        <f>Blad1!D127</f>
        <v>0</v>
      </c>
      <c r="AE127">
        <f>Blad1!E127</f>
        <v>0</v>
      </c>
      <c r="AF127">
        <f>Blad1!F127</f>
        <v>0</v>
      </c>
      <c r="AG127">
        <f>Blad1!G127</f>
        <v>0</v>
      </c>
      <c r="AH127" s="16">
        <f>Blad1!H127</f>
        <v>0</v>
      </c>
      <c r="AI127">
        <f>Blad1!I127</f>
        <v>0</v>
      </c>
      <c r="AJ127">
        <f>Blad1!J127</f>
        <v>0</v>
      </c>
      <c r="AK127">
        <f>Blad1!K127</f>
        <v>0</v>
      </c>
      <c r="AL127">
        <f>Blad1!L127</f>
        <v>0</v>
      </c>
      <c r="AM127">
        <f>Blad1!M127</f>
        <v>0</v>
      </c>
      <c r="AN127">
        <f>Blad1!N127</f>
        <v>0</v>
      </c>
    </row>
    <row r="128" spans="7:40" ht="12.75">
      <c r="G128" s="15">
        <f t="shared" si="19"/>
        <v>0</v>
      </c>
      <c r="H128" s="4">
        <f t="shared" si="32"/>
        <v>88.4</v>
      </c>
      <c r="I128">
        <f t="shared" si="33"/>
        <v>114.30476190476192</v>
      </c>
      <c r="J128" s="9">
        <f t="shared" si="34"/>
        <v>716.0010000000001</v>
      </c>
      <c r="K128">
        <f t="shared" si="35"/>
        <v>0</v>
      </c>
      <c r="L128" s="4">
        <f t="shared" si="38"/>
        <v>0</v>
      </c>
      <c r="N128">
        <v>7500</v>
      </c>
      <c r="O128" s="3">
        <f t="shared" si="27"/>
        <v>1055.149756730365</v>
      </c>
      <c r="P128">
        <f t="shared" si="36"/>
        <v>23.49524204019046</v>
      </c>
      <c r="Q128" s="9">
        <f t="shared" si="39"/>
        <v>913.3140045085784</v>
      </c>
      <c r="R128">
        <f t="shared" si="37"/>
        <v>22641966.502158564</v>
      </c>
      <c r="S128" s="4">
        <f t="shared" si="40"/>
        <v>2649756165.035653</v>
      </c>
      <c r="T128" t="e">
        <f>IF(AND(VLOOKUP(1,G:L,6,FALSE)&lt;S128,SUM(T$1:T127)=0,O128&gt;0),N128/60,0)</f>
        <v>#N/A</v>
      </c>
      <c r="V128">
        <f t="shared" si="29"/>
        <v>0</v>
      </c>
      <c r="W128">
        <v>7500</v>
      </c>
      <c r="X128">
        <f t="shared" si="26"/>
        <v>7500</v>
      </c>
      <c r="AA128">
        <f>Blad1!A128</f>
        <v>0</v>
      </c>
      <c r="AB128">
        <f>Blad1!B128</f>
        <v>0</v>
      </c>
      <c r="AC128">
        <f>Blad1!C128</f>
        <v>0</v>
      </c>
      <c r="AD128">
        <f>Blad1!D128</f>
        <v>0</v>
      </c>
      <c r="AE128">
        <f>Blad1!E128</f>
        <v>0</v>
      </c>
      <c r="AF128">
        <f>Blad1!F128</f>
        <v>0</v>
      </c>
      <c r="AG128">
        <f>Blad1!G128</f>
        <v>0</v>
      </c>
      <c r="AH128" s="16">
        <f>Blad1!H128</f>
        <v>0</v>
      </c>
      <c r="AI128">
        <f>Blad1!I128</f>
        <v>0</v>
      </c>
      <c r="AJ128">
        <f>Blad1!J128</f>
        <v>0</v>
      </c>
      <c r="AK128">
        <f>Blad1!K128</f>
        <v>0</v>
      </c>
      <c r="AL128">
        <f>Blad1!L128</f>
        <v>0</v>
      </c>
      <c r="AM128">
        <f>Blad1!M128</f>
        <v>0</v>
      </c>
      <c r="AN128">
        <f>Blad1!N128</f>
        <v>0</v>
      </c>
    </row>
    <row r="129" spans="7:40" ht="12.75">
      <c r="G129" s="15">
        <f t="shared" si="19"/>
        <v>0</v>
      </c>
      <c r="H129" s="4">
        <f t="shared" si="32"/>
        <v>88.4</v>
      </c>
      <c r="I129">
        <f t="shared" si="33"/>
        <v>114.30476190476192</v>
      </c>
      <c r="J129" s="9">
        <f t="shared" si="34"/>
        <v>716.0010000000001</v>
      </c>
      <c r="K129">
        <f t="shared" si="35"/>
        <v>0</v>
      </c>
      <c r="L129" s="4">
        <f t="shared" si="38"/>
        <v>0</v>
      </c>
      <c r="N129">
        <v>7560</v>
      </c>
      <c r="O129" s="3">
        <f t="shared" si="27"/>
        <v>1056.342452351734</v>
      </c>
      <c r="P129">
        <f t="shared" si="36"/>
        <v>23.4741619398335</v>
      </c>
      <c r="Q129" s="9">
        <f t="shared" si="39"/>
        <v>913.5370385897743</v>
      </c>
      <c r="R129">
        <f t="shared" si="37"/>
        <v>22652753.024345033</v>
      </c>
      <c r="S129" s="4">
        <f t="shared" si="40"/>
        <v>2672408918.059998</v>
      </c>
      <c r="T129" t="e">
        <f>IF(AND(VLOOKUP(1,G:L,6,FALSE)&lt;S129,SUM(T$1:T128)=0,O129&gt;0),N129/60,0)</f>
        <v>#N/A</v>
      </c>
      <c r="V129">
        <f t="shared" si="29"/>
        <v>0</v>
      </c>
      <c r="W129">
        <v>7560</v>
      </c>
      <c r="X129">
        <f t="shared" si="26"/>
        <v>7560</v>
      </c>
      <c r="AA129">
        <f>Blad1!A129</f>
        <v>0</v>
      </c>
      <c r="AB129">
        <f>Blad1!B129</f>
        <v>0</v>
      </c>
      <c r="AC129">
        <f>Blad1!C129</f>
        <v>0</v>
      </c>
      <c r="AD129">
        <f>Blad1!D129</f>
        <v>0</v>
      </c>
      <c r="AE129">
        <f>Blad1!E129</f>
        <v>0</v>
      </c>
      <c r="AF129">
        <f>Blad1!F129</f>
        <v>0</v>
      </c>
      <c r="AG129">
        <f>Blad1!G129</f>
        <v>0</v>
      </c>
      <c r="AH129" s="16">
        <f>Blad1!H129</f>
        <v>0</v>
      </c>
      <c r="AI129">
        <f>Blad1!I129</f>
        <v>0</v>
      </c>
      <c r="AJ129">
        <f>Blad1!J129</f>
        <v>0</v>
      </c>
      <c r="AK129">
        <f>Blad1!K129</f>
        <v>0</v>
      </c>
      <c r="AL129">
        <f>Blad1!L129</f>
        <v>0</v>
      </c>
      <c r="AM129">
        <f>Blad1!M129</f>
        <v>0</v>
      </c>
      <c r="AN129">
        <f>Blad1!N129</f>
        <v>0</v>
      </c>
    </row>
    <row r="130" spans="7:40" ht="12.75">
      <c r="G130" s="15">
        <f t="shared" si="19"/>
        <v>0</v>
      </c>
      <c r="H130" s="4">
        <f t="shared" si="32"/>
        <v>88.4</v>
      </c>
      <c r="I130">
        <f t="shared" si="33"/>
        <v>114.30476190476192</v>
      </c>
      <c r="J130" s="9">
        <f t="shared" si="34"/>
        <v>716.0010000000001</v>
      </c>
      <c r="K130">
        <f t="shared" si="35"/>
        <v>0</v>
      </c>
      <c r="L130" s="4">
        <f t="shared" si="38"/>
        <v>0</v>
      </c>
      <c r="N130">
        <v>7620</v>
      </c>
      <c r="O130" s="3">
        <f t="shared" si="27"/>
        <v>1057.525728758347</v>
      </c>
      <c r="P130">
        <f t="shared" si="36"/>
        <v>23.453285664096732</v>
      </c>
      <c r="Q130" s="9">
        <f t="shared" si="39"/>
        <v>913.7583112778109</v>
      </c>
      <c r="R130">
        <f t="shared" si="37"/>
        <v>22663447.581347216</v>
      </c>
      <c r="S130" s="4">
        <f t="shared" si="40"/>
        <v>2695072365.641345</v>
      </c>
      <c r="T130" t="e">
        <f>IF(AND(VLOOKUP(1,G:L,6,FALSE)&lt;S130,SUM(T$1:T129)=0,O130&gt;0),N130/60,0)</f>
        <v>#N/A</v>
      </c>
      <c r="V130">
        <f t="shared" si="29"/>
        <v>0</v>
      </c>
      <c r="W130">
        <v>7620</v>
      </c>
      <c r="X130">
        <f t="shared" si="26"/>
        <v>7620</v>
      </c>
      <c r="AA130">
        <f>Blad1!A130</f>
        <v>0</v>
      </c>
      <c r="AB130">
        <f>Blad1!B130</f>
        <v>0</v>
      </c>
      <c r="AC130">
        <f>Blad1!C130</f>
        <v>0</v>
      </c>
      <c r="AD130">
        <f>Blad1!D130</f>
        <v>0</v>
      </c>
      <c r="AE130">
        <f>Blad1!E130</f>
        <v>0</v>
      </c>
      <c r="AF130">
        <f>Blad1!F130</f>
        <v>0</v>
      </c>
      <c r="AG130">
        <f>Blad1!G130</f>
        <v>0</v>
      </c>
      <c r="AH130" s="16">
        <f>Blad1!H130</f>
        <v>0</v>
      </c>
      <c r="AI130">
        <f>Blad1!I130</f>
        <v>0</v>
      </c>
      <c r="AJ130">
        <f>Blad1!J130</f>
        <v>0</v>
      </c>
      <c r="AK130">
        <f>Blad1!K130</f>
        <v>0</v>
      </c>
      <c r="AL130">
        <f>Blad1!L130</f>
        <v>0</v>
      </c>
      <c r="AM130">
        <f>Blad1!M130</f>
        <v>0</v>
      </c>
      <c r="AN130">
        <f>Blad1!N130</f>
        <v>0</v>
      </c>
    </row>
    <row r="131" spans="7:40" ht="12.75">
      <c r="G131" s="15">
        <f aca="true" t="shared" si="41" ref="G131:G194">IF(AND(AG131&gt;0,AG132=0),1,0)</f>
        <v>0</v>
      </c>
      <c r="H131" s="4">
        <f aca="true" t="shared" si="42" ref="H131:H162">IF(AE131&gt;0,$D$4*($D$5-AE131),$D$4*$D$5)</f>
        <v>88.4</v>
      </c>
      <c r="I131">
        <f aca="true" t="shared" si="43" ref="I131:I162">353/(AC131+273)*H131</f>
        <v>114.30476190476192</v>
      </c>
      <c r="J131" s="9">
        <f aca="true" t="shared" si="44" ref="J131:J162">0.187*(AC131+273)+664.95</f>
        <v>716.0010000000001</v>
      </c>
      <c r="K131">
        <f aca="true" t="shared" si="45" ref="K131:K162">I131*J131*(AC131-$AD$3)</f>
        <v>0</v>
      </c>
      <c r="L131" s="4">
        <f t="shared" si="38"/>
        <v>0</v>
      </c>
      <c r="N131">
        <v>7680</v>
      </c>
      <c r="O131" s="3">
        <f t="shared" si="27"/>
        <v>1058.6997335601616</v>
      </c>
      <c r="P131">
        <f aca="true" t="shared" si="46" ref="P131:P162">353/(O131+273)*$D$4*$D$5</f>
        <v>23.432609629331477</v>
      </c>
      <c r="Q131" s="9">
        <f t="shared" si="39"/>
        <v>913.9778501757503</v>
      </c>
      <c r="R131">
        <f aca="true" t="shared" si="47" ref="R131:R162">P131*Q131*(O131-$AD$3)</f>
        <v>22674051.685068786</v>
      </c>
      <c r="S131" s="4">
        <f t="shared" si="40"/>
        <v>2717746417.3264136</v>
      </c>
      <c r="T131" t="e">
        <f>IF(AND(VLOOKUP(1,G:L,6,FALSE)&lt;S131,SUM(T$1:T130)=0,O131&gt;0),N131/60,0)</f>
        <v>#N/A</v>
      </c>
      <c r="V131">
        <f t="shared" si="29"/>
        <v>0</v>
      </c>
      <c r="W131">
        <v>7680</v>
      </c>
      <c r="X131">
        <f aca="true" t="shared" si="48" ref="X131:X194">IF(V131=$D$10,W131,0)</f>
        <v>7680</v>
      </c>
      <c r="AA131">
        <f>Blad1!A131</f>
        <v>0</v>
      </c>
      <c r="AB131">
        <f>Blad1!B131</f>
        <v>0</v>
      </c>
      <c r="AC131">
        <f>Blad1!C131</f>
        <v>0</v>
      </c>
      <c r="AD131">
        <f>Blad1!D131</f>
        <v>0</v>
      </c>
      <c r="AE131">
        <f>Blad1!E131</f>
        <v>0</v>
      </c>
      <c r="AF131">
        <f>Blad1!F131</f>
        <v>0</v>
      </c>
      <c r="AG131">
        <f>Blad1!G131</f>
        <v>0</v>
      </c>
      <c r="AH131" s="16">
        <f>Blad1!H131</f>
        <v>0</v>
      </c>
      <c r="AI131">
        <f>Blad1!I131</f>
        <v>0</v>
      </c>
      <c r="AJ131">
        <f>Blad1!J131</f>
        <v>0</v>
      </c>
      <c r="AK131">
        <f>Blad1!K131</f>
        <v>0</v>
      </c>
      <c r="AL131">
        <f>Blad1!L131</f>
        <v>0</v>
      </c>
      <c r="AM131">
        <f>Blad1!M131</f>
        <v>0</v>
      </c>
      <c r="AN131">
        <f>Blad1!N131</f>
        <v>0</v>
      </c>
    </row>
    <row r="132" spans="7:40" ht="12.75">
      <c r="G132" s="15">
        <f t="shared" si="41"/>
        <v>0</v>
      </c>
      <c r="H132" s="4">
        <f t="shared" si="42"/>
        <v>88.4</v>
      </c>
      <c r="I132">
        <f t="shared" si="43"/>
        <v>114.30476190476192</v>
      </c>
      <c r="J132" s="9">
        <f t="shared" si="44"/>
        <v>716.0010000000001</v>
      </c>
      <c r="K132">
        <f t="shared" si="45"/>
        <v>0</v>
      </c>
      <c r="L132" s="4">
        <f t="shared" si="38"/>
        <v>0</v>
      </c>
      <c r="N132">
        <v>7740</v>
      </c>
      <c r="O132" s="3">
        <f aca="true" t="shared" si="49" ref="O132:O183">20+345*LOG(8*N132/60+1)</f>
        <v>1059.864610924269</v>
      </c>
      <c r="P132">
        <f t="shared" si="46"/>
        <v>23.41213034260164</v>
      </c>
      <c r="Q132" s="9">
        <f t="shared" si="39"/>
        <v>914.1956822428383</v>
      </c>
      <c r="R132">
        <f t="shared" si="47"/>
        <v>22684566.810855787</v>
      </c>
      <c r="S132" s="4">
        <f t="shared" si="40"/>
        <v>2740430984.1372695</v>
      </c>
      <c r="T132" t="e">
        <f>IF(AND(VLOOKUP(1,G:L,6,FALSE)&lt;S132,SUM(T$1:T131)=0,O132&gt;0),N132/60,0)</f>
        <v>#N/A</v>
      </c>
      <c r="V132">
        <f aca="true" t="shared" si="50" ref="V132:V195">IF(AH132&gt;0,AC132,0)</f>
        <v>0</v>
      </c>
      <c r="W132">
        <v>7740</v>
      </c>
      <c r="X132">
        <f t="shared" si="48"/>
        <v>7740</v>
      </c>
      <c r="AA132">
        <f>Blad1!A132</f>
        <v>0</v>
      </c>
      <c r="AB132">
        <f>Blad1!B132</f>
        <v>0</v>
      </c>
      <c r="AC132">
        <f>Blad1!C132</f>
        <v>0</v>
      </c>
      <c r="AD132">
        <f>Blad1!D132</f>
        <v>0</v>
      </c>
      <c r="AE132">
        <f>Blad1!E132</f>
        <v>0</v>
      </c>
      <c r="AF132">
        <f>Blad1!F132</f>
        <v>0</v>
      </c>
      <c r="AG132">
        <f>Blad1!G132</f>
        <v>0</v>
      </c>
      <c r="AH132" s="16">
        <f>Blad1!H132</f>
        <v>0</v>
      </c>
      <c r="AI132">
        <f>Blad1!I132</f>
        <v>0</v>
      </c>
      <c r="AJ132">
        <f>Blad1!J132</f>
        <v>0</v>
      </c>
      <c r="AK132">
        <f>Blad1!K132</f>
        <v>0</v>
      </c>
      <c r="AL132">
        <f>Blad1!L132</f>
        <v>0</v>
      </c>
      <c r="AM132">
        <f>Blad1!M132</f>
        <v>0</v>
      </c>
      <c r="AN132">
        <f>Blad1!N132</f>
        <v>0</v>
      </c>
    </row>
    <row r="133" spans="7:40" ht="12.75">
      <c r="G133" s="15">
        <f t="shared" si="41"/>
        <v>0</v>
      </c>
      <c r="H133" s="4">
        <f t="shared" si="42"/>
        <v>88.4</v>
      </c>
      <c r="I133">
        <f t="shared" si="43"/>
        <v>114.30476190476192</v>
      </c>
      <c r="J133" s="9">
        <f t="shared" si="44"/>
        <v>716.0010000000001</v>
      </c>
      <c r="K133">
        <f t="shared" si="45"/>
        <v>0</v>
      </c>
      <c r="L133" s="4">
        <f t="shared" si="38"/>
        <v>0</v>
      </c>
      <c r="N133">
        <v>7800</v>
      </c>
      <c r="O133" s="3">
        <f t="shared" si="49"/>
        <v>1061.0205016811349</v>
      </c>
      <c r="P133">
        <f t="shared" si="46"/>
        <v>23.39184439869939</v>
      </c>
      <c r="Q133" s="9">
        <f t="shared" si="39"/>
        <v>914.4118338143722</v>
      </c>
      <c r="R133">
        <f t="shared" si="47"/>
        <v>22694994.398658413</v>
      </c>
      <c r="S133" s="4">
        <f t="shared" si="40"/>
        <v>2763125978.535928</v>
      </c>
      <c r="T133" t="e">
        <f>IF(AND(VLOOKUP(1,G:L,6,FALSE)&lt;S133,SUM(T$1:T132)=0,O133&gt;0),N133/60,0)</f>
        <v>#N/A</v>
      </c>
      <c r="V133">
        <f t="shared" si="50"/>
        <v>0</v>
      </c>
      <c r="W133">
        <v>7800</v>
      </c>
      <c r="X133">
        <f t="shared" si="48"/>
        <v>7800</v>
      </c>
      <c r="AA133">
        <f>Blad1!A133</f>
        <v>0</v>
      </c>
      <c r="AB133">
        <f>Blad1!B133</f>
        <v>0</v>
      </c>
      <c r="AC133">
        <f>Blad1!C133</f>
        <v>0</v>
      </c>
      <c r="AD133">
        <f>Blad1!D133</f>
        <v>0</v>
      </c>
      <c r="AE133">
        <f>Blad1!E133</f>
        <v>0</v>
      </c>
      <c r="AF133">
        <f>Blad1!F133</f>
        <v>0</v>
      </c>
      <c r="AG133">
        <f>Blad1!G133</f>
        <v>0</v>
      </c>
      <c r="AH133" s="16">
        <f>Blad1!H133</f>
        <v>0</v>
      </c>
      <c r="AI133">
        <f>Blad1!I133</f>
        <v>0</v>
      </c>
      <c r="AJ133">
        <f>Blad1!J133</f>
        <v>0</v>
      </c>
      <c r="AK133">
        <f>Blad1!K133</f>
        <v>0</v>
      </c>
      <c r="AL133">
        <f>Blad1!L133</f>
        <v>0</v>
      </c>
      <c r="AM133">
        <f>Blad1!M133</f>
        <v>0</v>
      </c>
      <c r="AN133">
        <f>Blad1!N133</f>
        <v>0</v>
      </c>
    </row>
    <row r="134" spans="7:40" ht="12.75">
      <c r="G134" s="15">
        <f t="shared" si="41"/>
        <v>0</v>
      </c>
      <c r="H134" s="4">
        <f t="shared" si="42"/>
        <v>88.4</v>
      </c>
      <c r="I134">
        <f t="shared" si="43"/>
        <v>114.30476190476192</v>
      </c>
      <c r="J134" s="9">
        <f t="shared" si="44"/>
        <v>716.0010000000001</v>
      </c>
      <c r="K134">
        <f t="shared" si="45"/>
        <v>0</v>
      </c>
      <c r="L134" s="4">
        <f t="shared" si="38"/>
        <v>0</v>
      </c>
      <c r="N134">
        <v>7860</v>
      </c>
      <c r="O134" s="3">
        <f t="shared" si="49"/>
        <v>1062.1675434267775</v>
      </c>
      <c r="P134">
        <f t="shared" si="46"/>
        <v>23.37174847728115</v>
      </c>
      <c r="Q134" s="9">
        <f t="shared" si="39"/>
        <v>914.6263306208075</v>
      </c>
      <c r="R134">
        <f t="shared" si="47"/>
        <v>22705335.85414713</v>
      </c>
      <c r="S134" s="4">
        <f t="shared" si="40"/>
        <v>2785831314.3900747</v>
      </c>
      <c r="T134" t="e">
        <f>IF(AND(VLOOKUP(1,G:L,6,FALSE)&lt;S134,SUM(T$1:T133)=0,O134&gt;0),N134/60,0)</f>
        <v>#N/A</v>
      </c>
      <c r="V134">
        <f t="shared" si="50"/>
        <v>0</v>
      </c>
      <c r="W134">
        <v>7860</v>
      </c>
      <c r="X134">
        <f t="shared" si="48"/>
        <v>7860</v>
      </c>
      <c r="AA134">
        <f>Blad1!A134</f>
        <v>0</v>
      </c>
      <c r="AB134">
        <f>Blad1!B134</f>
        <v>0</v>
      </c>
      <c r="AC134">
        <f>Blad1!C134</f>
        <v>0</v>
      </c>
      <c r="AD134">
        <f>Blad1!D134</f>
        <v>0</v>
      </c>
      <c r="AE134">
        <f>Blad1!E134</f>
        <v>0</v>
      </c>
      <c r="AF134">
        <f>Blad1!F134</f>
        <v>0</v>
      </c>
      <c r="AG134">
        <f>Blad1!G134</f>
        <v>0</v>
      </c>
      <c r="AH134" s="16">
        <f>Blad1!H134</f>
        <v>0</v>
      </c>
      <c r="AI134">
        <f>Blad1!I134</f>
        <v>0</v>
      </c>
      <c r="AJ134">
        <f>Blad1!J134</f>
        <v>0</v>
      </c>
      <c r="AK134">
        <f>Blad1!K134</f>
        <v>0</v>
      </c>
      <c r="AL134">
        <f>Blad1!L134</f>
        <v>0</v>
      </c>
      <c r="AM134">
        <f>Blad1!M134</f>
        <v>0</v>
      </c>
      <c r="AN134">
        <f>Blad1!N134</f>
        <v>0</v>
      </c>
    </row>
    <row r="135" spans="7:40" ht="12.75">
      <c r="G135" s="15">
        <f t="shared" si="41"/>
        <v>0</v>
      </c>
      <c r="H135" s="4">
        <f t="shared" si="42"/>
        <v>88.4</v>
      </c>
      <c r="I135">
        <f t="shared" si="43"/>
        <v>114.30476190476192</v>
      </c>
      <c r="J135" s="9">
        <f t="shared" si="44"/>
        <v>716.0010000000001</v>
      </c>
      <c r="K135">
        <f t="shared" si="45"/>
        <v>0</v>
      </c>
      <c r="L135" s="4">
        <f t="shared" si="38"/>
        <v>0</v>
      </c>
      <c r="N135">
        <v>7920</v>
      </c>
      <c r="O135" s="3">
        <f t="shared" si="49"/>
        <v>1063.305870621062</v>
      </c>
      <c r="P135">
        <f t="shared" si="46"/>
        <v>23.351839340118335</v>
      </c>
      <c r="Q135" s="9">
        <f t="shared" si="39"/>
        <v>914.8391978061386</v>
      </c>
      <c r="R135">
        <f t="shared" si="47"/>
        <v>22715592.549785323</v>
      </c>
      <c r="S135" s="4">
        <f t="shared" si="40"/>
        <v>2808546906.93986</v>
      </c>
      <c r="T135" t="e">
        <f>IF(AND(VLOOKUP(1,G:L,6,FALSE)&lt;S135,SUM(T$1:T134)=0,O135&gt;0),N135/60,0)</f>
        <v>#N/A</v>
      </c>
      <c r="V135">
        <f t="shared" si="50"/>
        <v>0</v>
      </c>
      <c r="W135">
        <v>7920</v>
      </c>
      <c r="X135">
        <f t="shared" si="48"/>
        <v>7920</v>
      </c>
      <c r="AA135">
        <f>Blad1!A135</f>
        <v>0</v>
      </c>
      <c r="AB135">
        <f>Blad1!B135</f>
        <v>0</v>
      </c>
      <c r="AC135">
        <f>Blad1!C135</f>
        <v>0</v>
      </c>
      <c r="AD135">
        <f>Blad1!D135</f>
        <v>0</v>
      </c>
      <c r="AE135">
        <f>Blad1!E135</f>
        <v>0</v>
      </c>
      <c r="AF135">
        <f>Blad1!F135</f>
        <v>0</v>
      </c>
      <c r="AG135">
        <f>Blad1!G135</f>
        <v>0</v>
      </c>
      <c r="AH135" s="16">
        <f>Blad1!H135</f>
        <v>0</v>
      </c>
      <c r="AI135">
        <f>Blad1!I135</f>
        <v>0</v>
      </c>
      <c r="AJ135">
        <f>Blad1!J135</f>
        <v>0</v>
      </c>
      <c r="AK135">
        <f>Blad1!K135</f>
        <v>0</v>
      </c>
      <c r="AL135">
        <f>Blad1!L135</f>
        <v>0</v>
      </c>
      <c r="AM135">
        <f>Blad1!M135</f>
        <v>0</v>
      </c>
      <c r="AN135">
        <f>Blad1!N135</f>
        <v>0</v>
      </c>
    </row>
    <row r="136" spans="7:40" ht="12.75">
      <c r="G136" s="15">
        <f t="shared" si="41"/>
        <v>0</v>
      </c>
      <c r="H136" s="4">
        <f t="shared" si="42"/>
        <v>88.4</v>
      </c>
      <c r="I136">
        <f t="shared" si="43"/>
        <v>114.30476190476192</v>
      </c>
      <c r="J136" s="9">
        <f t="shared" si="44"/>
        <v>716.0010000000001</v>
      </c>
      <c r="K136">
        <f t="shared" si="45"/>
        <v>0</v>
      </c>
      <c r="L136" s="4">
        <f t="shared" si="38"/>
        <v>0</v>
      </c>
      <c r="N136">
        <v>7980</v>
      </c>
      <c r="O136" s="3">
        <f t="shared" si="49"/>
        <v>1064.4356146822909</v>
      </c>
      <c r="P136">
        <f t="shared" si="46"/>
        <v>23.332113828457324</v>
      </c>
      <c r="Q136" s="9">
        <f t="shared" si="39"/>
        <v>915.0504599455885</v>
      </c>
      <c r="R136">
        <f t="shared" si="47"/>
        <v>22725765.82586055</v>
      </c>
      <c r="S136" s="4">
        <f t="shared" si="40"/>
        <v>2831272672.7657204</v>
      </c>
      <c r="T136" t="e">
        <f>IF(AND(VLOOKUP(1,G:L,6,FALSE)&lt;S136,SUM(T$1:T135)=0,O136&gt;0),N136/60,0)</f>
        <v>#N/A</v>
      </c>
      <c r="V136">
        <f t="shared" si="50"/>
        <v>0</v>
      </c>
      <c r="W136">
        <v>7980</v>
      </c>
      <c r="X136">
        <f t="shared" si="48"/>
        <v>7980</v>
      </c>
      <c r="AA136">
        <f>Blad1!A136</f>
        <v>0</v>
      </c>
      <c r="AB136">
        <f>Blad1!B136</f>
        <v>0</v>
      </c>
      <c r="AC136">
        <f>Blad1!C136</f>
        <v>0</v>
      </c>
      <c r="AD136">
        <f>Blad1!D136</f>
        <v>0</v>
      </c>
      <c r="AE136">
        <f>Blad1!E136</f>
        <v>0</v>
      </c>
      <c r="AF136">
        <f>Blad1!F136</f>
        <v>0</v>
      </c>
      <c r="AG136">
        <f>Blad1!G136</f>
        <v>0</v>
      </c>
      <c r="AH136" s="16">
        <f>Blad1!H136</f>
        <v>0</v>
      </c>
      <c r="AI136">
        <f>Blad1!I136</f>
        <v>0</v>
      </c>
      <c r="AJ136">
        <f>Blad1!J136</f>
        <v>0</v>
      </c>
      <c r="AK136">
        <f>Blad1!K136</f>
        <v>0</v>
      </c>
      <c r="AL136">
        <f>Blad1!L136</f>
        <v>0</v>
      </c>
      <c r="AM136">
        <f>Blad1!M136</f>
        <v>0</v>
      </c>
      <c r="AN136">
        <f>Blad1!N136</f>
        <v>0</v>
      </c>
    </row>
    <row r="137" spans="7:40" ht="12.75">
      <c r="G137" s="15">
        <f t="shared" si="41"/>
        <v>0</v>
      </c>
      <c r="H137" s="4">
        <f t="shared" si="42"/>
        <v>88.4</v>
      </c>
      <c r="I137">
        <f t="shared" si="43"/>
        <v>114.30476190476192</v>
      </c>
      <c r="J137" s="9">
        <f t="shared" si="44"/>
        <v>716.0010000000001</v>
      </c>
      <c r="K137">
        <f t="shared" si="45"/>
        <v>0</v>
      </c>
      <c r="L137" s="4">
        <f t="shared" si="38"/>
        <v>0</v>
      </c>
      <c r="N137">
        <v>8040</v>
      </c>
      <c r="O137" s="3">
        <f t="shared" si="49"/>
        <v>1065.5569040782532</v>
      </c>
      <c r="P137">
        <f t="shared" si="46"/>
        <v>23.312568860483587</v>
      </c>
      <c r="Q137" s="9">
        <f t="shared" si="39"/>
        <v>915.2601410626334</v>
      </c>
      <c r="R137">
        <f t="shared" si="47"/>
        <v>22735856.99147614</v>
      </c>
      <c r="S137" s="4">
        <f t="shared" si="40"/>
        <v>2854008529.7571964</v>
      </c>
      <c r="T137" t="e">
        <f>IF(AND(VLOOKUP(1,G:L,6,FALSE)&lt;S137,SUM(T$1:T136)=0,O137&gt;0),N137/60,0)</f>
        <v>#N/A</v>
      </c>
      <c r="V137">
        <f t="shared" si="50"/>
        <v>0</v>
      </c>
      <c r="W137">
        <v>8040</v>
      </c>
      <c r="X137">
        <f t="shared" si="48"/>
        <v>8040</v>
      </c>
      <c r="AA137">
        <f>Blad1!A137</f>
        <v>0</v>
      </c>
      <c r="AB137">
        <f>Blad1!B137</f>
        <v>0</v>
      </c>
      <c r="AC137">
        <f>Blad1!C137</f>
        <v>0</v>
      </c>
      <c r="AD137">
        <f>Blad1!D137</f>
        <v>0</v>
      </c>
      <c r="AE137">
        <f>Blad1!E137</f>
        <v>0</v>
      </c>
      <c r="AF137">
        <f>Blad1!F137</f>
        <v>0</v>
      </c>
      <c r="AG137">
        <f>Blad1!G137</f>
        <v>0</v>
      </c>
      <c r="AH137" s="16">
        <f>Blad1!H137</f>
        <v>0</v>
      </c>
      <c r="AI137">
        <f>Blad1!I137</f>
        <v>0</v>
      </c>
      <c r="AJ137">
        <f>Blad1!J137</f>
        <v>0</v>
      </c>
      <c r="AK137">
        <f>Blad1!K137</f>
        <v>0</v>
      </c>
      <c r="AL137">
        <f>Blad1!L137</f>
        <v>0</v>
      </c>
      <c r="AM137">
        <f>Blad1!M137</f>
        <v>0</v>
      </c>
      <c r="AN137">
        <f>Blad1!N137</f>
        <v>0</v>
      </c>
    </row>
    <row r="138" spans="7:40" ht="12.75">
      <c r="G138" s="15">
        <f t="shared" si="41"/>
        <v>0</v>
      </c>
      <c r="H138" s="4">
        <f t="shared" si="42"/>
        <v>88.4</v>
      </c>
      <c r="I138">
        <f t="shared" si="43"/>
        <v>114.30476190476192</v>
      </c>
      <c r="J138" s="9">
        <f t="shared" si="44"/>
        <v>716.0010000000001</v>
      </c>
      <c r="K138">
        <f t="shared" si="45"/>
        <v>0</v>
      </c>
      <c r="L138" s="4">
        <f t="shared" si="38"/>
        <v>0</v>
      </c>
      <c r="N138">
        <v>8100</v>
      </c>
      <c r="O138" s="3">
        <f t="shared" si="49"/>
        <v>1066.669864413892</v>
      </c>
      <c r="P138">
        <f t="shared" si="46"/>
        <v>23.293201428885116</v>
      </c>
      <c r="Q138" s="9">
        <f t="shared" si="39"/>
        <v>915.4682646453978</v>
      </c>
      <c r="R138">
        <f t="shared" si="47"/>
        <v>22745867.32550512</v>
      </c>
      <c r="S138" s="4">
        <f t="shared" si="40"/>
        <v>2876754397.0827017</v>
      </c>
      <c r="T138" t="e">
        <f>IF(AND(VLOOKUP(1,G:L,6,FALSE)&lt;S138,SUM(T$1:T137)=0,O138&gt;0),N138/60,0)</f>
        <v>#N/A</v>
      </c>
      <c r="V138">
        <f t="shared" si="50"/>
        <v>0</v>
      </c>
      <c r="W138">
        <v>8100</v>
      </c>
      <c r="X138">
        <f t="shared" si="48"/>
        <v>8100</v>
      </c>
      <c r="AA138">
        <f>Blad1!A138</f>
        <v>0</v>
      </c>
      <c r="AB138">
        <f>Blad1!B138</f>
        <v>0</v>
      </c>
      <c r="AC138">
        <f>Blad1!C138</f>
        <v>0</v>
      </c>
      <c r="AD138">
        <f>Blad1!D138</f>
        <v>0</v>
      </c>
      <c r="AE138">
        <f>Blad1!E138</f>
        <v>0</v>
      </c>
      <c r="AF138">
        <f>Blad1!F138</f>
        <v>0</v>
      </c>
      <c r="AG138">
        <f>Blad1!G138</f>
        <v>0</v>
      </c>
      <c r="AH138" s="16">
        <f>Blad1!H138</f>
        <v>0</v>
      </c>
      <c r="AI138">
        <f>Blad1!I138</f>
        <v>0</v>
      </c>
      <c r="AJ138">
        <f>Blad1!J138</f>
        <v>0</v>
      </c>
      <c r="AK138">
        <f>Blad1!K138</f>
        <v>0</v>
      </c>
      <c r="AL138">
        <f>Blad1!L138</f>
        <v>0</v>
      </c>
      <c r="AM138">
        <f>Blad1!M138</f>
        <v>0</v>
      </c>
      <c r="AN138">
        <f>Blad1!N138</f>
        <v>0</v>
      </c>
    </row>
    <row r="139" spans="7:40" ht="12.75">
      <c r="G139" s="15">
        <f t="shared" si="41"/>
        <v>0</v>
      </c>
      <c r="H139" s="4">
        <f t="shared" si="42"/>
        <v>88.4</v>
      </c>
      <c r="I139">
        <f t="shared" si="43"/>
        <v>114.30476190476192</v>
      </c>
      <c r="J139" s="9">
        <f t="shared" si="44"/>
        <v>716.0010000000001</v>
      </c>
      <c r="K139">
        <f t="shared" si="45"/>
        <v>0</v>
      </c>
      <c r="L139" s="4">
        <f t="shared" si="38"/>
        <v>0</v>
      </c>
      <c r="N139">
        <v>8160</v>
      </c>
      <c r="O139" s="3">
        <f t="shared" si="49"/>
        <v>1067.7746185157423</v>
      </c>
      <c r="P139">
        <f t="shared" si="46"/>
        <v>23.274008598510488</v>
      </c>
      <c r="Q139" s="9">
        <f t="shared" si="39"/>
        <v>915.6748536624439</v>
      </c>
      <c r="R139">
        <f t="shared" si="47"/>
        <v>22755798.07750808</v>
      </c>
      <c r="S139" s="4">
        <f t="shared" si="40"/>
        <v>2899510195.1602097</v>
      </c>
      <c r="T139" t="e">
        <f>IF(AND(VLOOKUP(1,G:L,6,FALSE)&lt;S139,SUM(T$1:T138)=0,O139&gt;0),N139/60,0)</f>
        <v>#N/A</v>
      </c>
      <c r="V139">
        <f t="shared" si="50"/>
        <v>0</v>
      </c>
      <c r="W139">
        <v>8160</v>
      </c>
      <c r="X139">
        <f t="shared" si="48"/>
        <v>8160</v>
      </c>
      <c r="AA139">
        <f>Blad1!A139</f>
        <v>0</v>
      </c>
      <c r="AB139">
        <f>Blad1!B139</f>
        <v>0</v>
      </c>
      <c r="AC139">
        <f>Blad1!C139</f>
        <v>0</v>
      </c>
      <c r="AD139">
        <f>Blad1!D139</f>
        <v>0</v>
      </c>
      <c r="AE139">
        <f>Blad1!E139</f>
        <v>0</v>
      </c>
      <c r="AF139">
        <f>Blad1!F139</f>
        <v>0</v>
      </c>
      <c r="AG139">
        <f>Blad1!G139</f>
        <v>0</v>
      </c>
      <c r="AH139" s="16">
        <f>Blad1!H139</f>
        <v>0</v>
      </c>
      <c r="AI139">
        <f>Blad1!I139</f>
        <v>0</v>
      </c>
      <c r="AJ139">
        <f>Blad1!J139</f>
        <v>0</v>
      </c>
      <c r="AK139">
        <f>Blad1!K139</f>
        <v>0</v>
      </c>
      <c r="AL139">
        <f>Blad1!L139</f>
        <v>0</v>
      </c>
      <c r="AM139">
        <f>Blad1!M139</f>
        <v>0</v>
      </c>
      <c r="AN139">
        <f>Blad1!N139</f>
        <v>0</v>
      </c>
    </row>
    <row r="140" spans="7:40" ht="12.75">
      <c r="G140" s="15">
        <f t="shared" si="41"/>
        <v>0</v>
      </c>
      <c r="H140" s="4">
        <f t="shared" si="42"/>
        <v>88.4</v>
      </c>
      <c r="I140">
        <f t="shared" si="43"/>
        <v>114.30476190476192</v>
      </c>
      <c r="J140" s="9">
        <f t="shared" si="44"/>
        <v>716.0010000000001</v>
      </c>
      <c r="K140">
        <f t="shared" si="45"/>
        <v>0</v>
      </c>
      <c r="L140" s="4">
        <f t="shared" si="38"/>
        <v>0</v>
      </c>
      <c r="N140">
        <v>8220</v>
      </c>
      <c r="O140" s="3">
        <f t="shared" si="49"/>
        <v>1068.8712865132754</v>
      </c>
      <c r="P140">
        <f t="shared" si="46"/>
        <v>23.25498750411728</v>
      </c>
      <c r="Q140" s="9">
        <f t="shared" si="39"/>
        <v>915.8799305779826</v>
      </c>
      <c r="R140">
        <f t="shared" si="47"/>
        <v>22765650.46861652</v>
      </c>
      <c r="S140" s="4">
        <f t="shared" si="40"/>
        <v>2922275845.628826</v>
      </c>
      <c r="T140" t="e">
        <f>IF(AND(VLOOKUP(1,G:L,6,FALSE)&lt;S140,SUM(T$1:T139)=0,O140&gt;0),N140/60,0)</f>
        <v>#N/A</v>
      </c>
      <c r="V140">
        <f t="shared" si="50"/>
        <v>0</v>
      </c>
      <c r="W140">
        <v>8220</v>
      </c>
      <c r="X140">
        <f t="shared" si="48"/>
        <v>8220</v>
      </c>
      <c r="AA140">
        <f>Blad1!A140</f>
        <v>0</v>
      </c>
      <c r="AB140">
        <f>Blad1!B140</f>
        <v>0</v>
      </c>
      <c r="AC140">
        <f>Blad1!C140</f>
        <v>0</v>
      </c>
      <c r="AD140">
        <f>Blad1!D140</f>
        <v>0</v>
      </c>
      <c r="AE140">
        <f>Blad1!E140</f>
        <v>0</v>
      </c>
      <c r="AF140">
        <f>Blad1!F140</f>
        <v>0</v>
      </c>
      <c r="AG140">
        <f>Blad1!G140</f>
        <v>0</v>
      </c>
      <c r="AH140" s="16">
        <f>Blad1!H140</f>
        <v>0</v>
      </c>
      <c r="AI140">
        <f>Blad1!I140</f>
        <v>0</v>
      </c>
      <c r="AJ140">
        <f>Blad1!J140</f>
        <v>0</v>
      </c>
      <c r="AK140">
        <f>Blad1!K140</f>
        <v>0</v>
      </c>
      <c r="AL140">
        <f>Blad1!L140</f>
        <v>0</v>
      </c>
      <c r="AM140">
        <f>Blad1!M140</f>
        <v>0</v>
      </c>
      <c r="AN140">
        <f>Blad1!N140</f>
        <v>0</v>
      </c>
    </row>
    <row r="141" spans="7:40" ht="12.75">
      <c r="G141" s="15">
        <f t="shared" si="41"/>
        <v>0</v>
      </c>
      <c r="H141" s="4">
        <f t="shared" si="42"/>
        <v>88.4</v>
      </c>
      <c r="I141">
        <f t="shared" si="43"/>
        <v>114.30476190476192</v>
      </c>
      <c r="J141" s="9">
        <f t="shared" si="44"/>
        <v>716.0010000000001</v>
      </c>
      <c r="K141">
        <f t="shared" si="45"/>
        <v>0</v>
      </c>
      <c r="L141" s="4">
        <f t="shared" si="38"/>
        <v>0</v>
      </c>
      <c r="N141">
        <v>8280</v>
      </c>
      <c r="O141" s="3">
        <f t="shared" si="49"/>
        <v>1069.9599859172897</v>
      </c>
      <c r="P141">
        <f t="shared" si="46"/>
        <v>23.236135348206773</v>
      </c>
      <c r="Q141" s="9">
        <f t="shared" si="39"/>
        <v>916.0835173665332</v>
      </c>
      <c r="R141">
        <f t="shared" si="47"/>
        <v>22775425.692383453</v>
      </c>
      <c r="S141" s="4">
        <f t="shared" si="40"/>
        <v>2945051271.3212094</v>
      </c>
      <c r="T141" t="e">
        <f>IF(AND(VLOOKUP(1,G:L,6,FALSE)&lt;S141,SUM(T$1:T140)=0,O141&gt;0),N141/60,0)</f>
        <v>#N/A</v>
      </c>
      <c r="V141">
        <f t="shared" si="50"/>
        <v>0</v>
      </c>
      <c r="W141">
        <v>8280</v>
      </c>
      <c r="X141">
        <f t="shared" si="48"/>
        <v>8280</v>
      </c>
      <c r="AA141">
        <f>Blad1!A141</f>
        <v>0</v>
      </c>
      <c r="AB141">
        <f>Blad1!B141</f>
        <v>0</v>
      </c>
      <c r="AC141">
        <f>Blad1!C141</f>
        <v>0</v>
      </c>
      <c r="AD141">
        <f>Blad1!D141</f>
        <v>0</v>
      </c>
      <c r="AE141">
        <f>Blad1!E141</f>
        <v>0</v>
      </c>
      <c r="AF141">
        <f>Blad1!F141</f>
        <v>0</v>
      </c>
      <c r="AG141">
        <f>Blad1!G141</f>
        <v>0</v>
      </c>
      <c r="AH141" s="16">
        <f>Blad1!H141</f>
        <v>0</v>
      </c>
      <c r="AI141">
        <f>Blad1!I141</f>
        <v>0</v>
      </c>
      <c r="AJ141">
        <f>Blad1!J141</f>
        <v>0</v>
      </c>
      <c r="AK141">
        <f>Blad1!K141</f>
        <v>0</v>
      </c>
      <c r="AL141">
        <f>Blad1!L141</f>
        <v>0</v>
      </c>
      <c r="AM141">
        <f>Blad1!M141</f>
        <v>0</v>
      </c>
      <c r="AN141">
        <f>Blad1!N141</f>
        <v>0</v>
      </c>
    </row>
    <row r="142" spans="7:40" ht="12.75">
      <c r="G142" s="15">
        <f t="shared" si="41"/>
        <v>0</v>
      </c>
      <c r="H142" s="4">
        <f t="shared" si="42"/>
        <v>88.4</v>
      </c>
      <c r="I142">
        <f t="shared" si="43"/>
        <v>114.30476190476192</v>
      </c>
      <c r="J142" s="9">
        <f t="shared" si="44"/>
        <v>716.0010000000001</v>
      </c>
      <c r="K142">
        <f t="shared" si="45"/>
        <v>0</v>
      </c>
      <c r="L142" s="4">
        <f t="shared" si="38"/>
        <v>0</v>
      </c>
      <c r="N142">
        <v>8340</v>
      </c>
      <c r="O142" s="3">
        <f t="shared" si="49"/>
        <v>1071.0408316954743</v>
      </c>
      <c r="P142">
        <f t="shared" si="46"/>
        <v>23.21744939894081</v>
      </c>
      <c r="Q142" s="9">
        <f t="shared" si="39"/>
        <v>916.2856355270537</v>
      </c>
      <c r="R142">
        <f t="shared" si="47"/>
        <v>22785124.9156024</v>
      </c>
      <c r="S142" s="4">
        <f t="shared" si="40"/>
        <v>2967836396.2368116</v>
      </c>
      <c r="T142" t="e">
        <f>IF(AND(VLOOKUP(1,G:L,6,FALSE)&lt;S142,SUM(T$1:T141)=0,O142&gt;0),N142/60,0)</f>
        <v>#N/A</v>
      </c>
      <c r="V142">
        <f t="shared" si="50"/>
        <v>0</v>
      </c>
      <c r="W142">
        <v>8340</v>
      </c>
      <c r="X142">
        <f t="shared" si="48"/>
        <v>8340</v>
      </c>
      <c r="AA142">
        <f>Blad1!A142</f>
        <v>0</v>
      </c>
      <c r="AB142">
        <f>Blad1!B142</f>
        <v>0</v>
      </c>
      <c r="AC142">
        <f>Blad1!C142</f>
        <v>0</v>
      </c>
      <c r="AD142">
        <f>Blad1!D142</f>
        <v>0</v>
      </c>
      <c r="AE142">
        <f>Blad1!E142</f>
        <v>0</v>
      </c>
      <c r="AF142">
        <f>Blad1!F142</f>
        <v>0</v>
      </c>
      <c r="AG142">
        <f>Blad1!G142</f>
        <v>0</v>
      </c>
      <c r="AH142" s="16">
        <f>Blad1!H142</f>
        <v>0</v>
      </c>
      <c r="AI142">
        <f>Blad1!I142</f>
        <v>0</v>
      </c>
      <c r="AJ142">
        <f>Blad1!J142</f>
        <v>0</v>
      </c>
      <c r="AK142">
        <f>Blad1!K142</f>
        <v>0</v>
      </c>
      <c r="AL142">
        <f>Blad1!L142</f>
        <v>0</v>
      </c>
      <c r="AM142">
        <f>Blad1!M142</f>
        <v>0</v>
      </c>
      <c r="AN142">
        <f>Blad1!N142</f>
        <v>0</v>
      </c>
    </row>
    <row r="143" spans="7:40" ht="12.75">
      <c r="G143" s="15">
        <f t="shared" si="41"/>
        <v>0</v>
      </c>
      <c r="H143" s="4">
        <f t="shared" si="42"/>
        <v>88.4</v>
      </c>
      <c r="I143">
        <f t="shared" si="43"/>
        <v>114.30476190476192</v>
      </c>
      <c r="J143" s="9">
        <f t="shared" si="44"/>
        <v>716.0010000000001</v>
      </c>
      <c r="K143">
        <f t="shared" si="45"/>
        <v>0</v>
      </c>
      <c r="L143" s="4">
        <f t="shared" si="38"/>
        <v>0</v>
      </c>
      <c r="N143">
        <v>8400</v>
      </c>
      <c r="O143" s="3">
        <f t="shared" si="49"/>
        <v>1072.1139363452658</v>
      </c>
      <c r="P143">
        <f t="shared" si="46"/>
        <v>23.19892698813746</v>
      </c>
      <c r="Q143" s="9">
        <f t="shared" si="39"/>
        <v>916.4863060965647</v>
      </c>
      <c r="R143">
        <f t="shared" si="47"/>
        <v>22794749.27909649</v>
      </c>
      <c r="S143" s="4">
        <f t="shared" si="40"/>
        <v>2990631145.5159082</v>
      </c>
      <c r="T143" t="e">
        <f>IF(AND(VLOOKUP(1,G:L,6,FALSE)&lt;S143,SUM(T$1:T142)=0,O143&gt;0),N143/60,0)</f>
        <v>#N/A</v>
      </c>
      <c r="V143">
        <f t="shared" si="50"/>
        <v>0</v>
      </c>
      <c r="W143">
        <v>8400</v>
      </c>
      <c r="X143">
        <f t="shared" si="48"/>
        <v>8400</v>
      </c>
      <c r="AA143">
        <f>Blad1!A143</f>
        <v>0</v>
      </c>
      <c r="AB143">
        <f>Blad1!B143</f>
        <v>0</v>
      </c>
      <c r="AC143">
        <f>Blad1!C143</f>
        <v>0</v>
      </c>
      <c r="AD143">
        <f>Blad1!D143</f>
        <v>0</v>
      </c>
      <c r="AE143">
        <f>Blad1!E143</f>
        <v>0</v>
      </c>
      <c r="AF143">
        <f>Blad1!F143</f>
        <v>0</v>
      </c>
      <c r="AG143">
        <f>Blad1!G143</f>
        <v>0</v>
      </c>
      <c r="AH143" s="16">
        <f>Blad1!H143</f>
        <v>0</v>
      </c>
      <c r="AI143">
        <f>Blad1!I143</f>
        <v>0</v>
      </c>
      <c r="AJ143">
        <f>Blad1!J143</f>
        <v>0</v>
      </c>
      <c r="AK143">
        <f>Blad1!K143</f>
        <v>0</v>
      </c>
      <c r="AL143">
        <f>Blad1!L143</f>
        <v>0</v>
      </c>
      <c r="AM143">
        <f>Blad1!M143</f>
        <v>0</v>
      </c>
      <c r="AN143">
        <f>Blad1!N143</f>
        <v>0</v>
      </c>
    </row>
    <row r="144" spans="7:40" ht="12.75">
      <c r="G144" s="15">
        <f t="shared" si="41"/>
        <v>0</v>
      </c>
      <c r="H144" s="4">
        <f t="shared" si="42"/>
        <v>88.4</v>
      </c>
      <c r="I144">
        <f t="shared" si="43"/>
        <v>114.30476190476192</v>
      </c>
      <c r="J144" s="9">
        <f t="shared" si="44"/>
        <v>716.0010000000001</v>
      </c>
      <c r="K144">
        <f t="shared" si="45"/>
        <v>0</v>
      </c>
      <c r="L144" s="4">
        <f t="shared" si="38"/>
        <v>0</v>
      </c>
      <c r="N144">
        <v>8460</v>
      </c>
      <c r="O144" s="3">
        <f t="shared" si="49"/>
        <v>1073.179409964114</v>
      </c>
      <c r="P144">
        <f t="shared" si="46"/>
        <v>23.180565509341626</v>
      </c>
      <c r="Q144" s="9">
        <f t="shared" si="39"/>
        <v>916.6855496632894</v>
      </c>
      <c r="R144">
        <f t="shared" si="47"/>
        <v>22804299.898478657</v>
      </c>
      <c r="S144" s="4">
        <f t="shared" si="40"/>
        <v>3013435445.4143867</v>
      </c>
      <c r="T144" t="e">
        <f>IF(AND(VLOOKUP(1,G:L,6,FALSE)&lt;S144,SUM(T$1:T143)=0,O144&gt;0),N144/60,0)</f>
        <v>#N/A</v>
      </c>
      <c r="V144">
        <f t="shared" si="50"/>
        <v>0</v>
      </c>
      <c r="W144">
        <v>8460</v>
      </c>
      <c r="X144">
        <f t="shared" si="48"/>
        <v>8460</v>
      </c>
      <c r="AA144">
        <f>Blad1!A144</f>
        <v>0</v>
      </c>
      <c r="AB144">
        <f>Blad1!B144</f>
        <v>0</v>
      </c>
      <c r="AC144">
        <f>Blad1!C144</f>
        <v>0</v>
      </c>
      <c r="AD144">
        <f>Blad1!D144</f>
        <v>0</v>
      </c>
      <c r="AE144">
        <f>Blad1!E144</f>
        <v>0</v>
      </c>
      <c r="AF144">
        <f>Blad1!F144</f>
        <v>0</v>
      </c>
      <c r="AG144">
        <f>Blad1!G144</f>
        <v>0</v>
      </c>
      <c r="AH144" s="16">
        <f>Blad1!H144</f>
        <v>0</v>
      </c>
      <c r="AI144">
        <f>Blad1!I144</f>
        <v>0</v>
      </c>
      <c r="AJ144">
        <f>Blad1!J144</f>
        <v>0</v>
      </c>
      <c r="AK144">
        <f>Blad1!K144</f>
        <v>0</v>
      </c>
      <c r="AL144">
        <f>Blad1!L144</f>
        <v>0</v>
      </c>
      <c r="AM144">
        <f>Blad1!M144</f>
        <v>0</v>
      </c>
      <c r="AN144">
        <f>Blad1!N144</f>
        <v>0</v>
      </c>
    </row>
    <row r="145" spans="7:40" ht="12.75">
      <c r="G145" s="15">
        <f t="shared" si="41"/>
        <v>0</v>
      </c>
      <c r="H145" s="4">
        <f t="shared" si="42"/>
        <v>88.4</v>
      </c>
      <c r="I145">
        <f t="shared" si="43"/>
        <v>114.30476190476192</v>
      </c>
      <c r="J145" s="9">
        <f t="shared" si="44"/>
        <v>716.0010000000001</v>
      </c>
      <c r="K145">
        <f t="shared" si="45"/>
        <v>0</v>
      </c>
      <c r="L145" s="4">
        <f t="shared" si="38"/>
        <v>0</v>
      </c>
      <c r="N145">
        <v>8520</v>
      </c>
      <c r="O145" s="3">
        <f t="shared" si="49"/>
        <v>1074.2373603172684</v>
      </c>
      <c r="P145">
        <f t="shared" si="46"/>
        <v>23.162362415967525</v>
      </c>
      <c r="Q145" s="9">
        <f t="shared" si="39"/>
        <v>916.8833863793293</v>
      </c>
      <c r="R145">
        <f t="shared" si="47"/>
        <v>22813777.864884395</v>
      </c>
      <c r="S145" s="4">
        <f t="shared" si="40"/>
        <v>3036249223.279271</v>
      </c>
      <c r="T145" t="e">
        <f>IF(AND(VLOOKUP(1,G:L,6,FALSE)&lt;S145,SUM(T$1:T144)=0,O145&gt;0),N145/60,0)</f>
        <v>#N/A</v>
      </c>
      <c r="V145">
        <f t="shared" si="50"/>
        <v>0</v>
      </c>
      <c r="W145">
        <v>8520</v>
      </c>
      <c r="X145">
        <f t="shared" si="48"/>
        <v>8520</v>
      </c>
      <c r="AA145">
        <f>Blad1!A145</f>
        <v>0</v>
      </c>
      <c r="AB145">
        <f>Blad1!B145</f>
        <v>0</v>
      </c>
      <c r="AC145">
        <f>Blad1!C145</f>
        <v>0</v>
      </c>
      <c r="AD145">
        <f>Blad1!D145</f>
        <v>0</v>
      </c>
      <c r="AE145">
        <f>Blad1!E145</f>
        <v>0</v>
      </c>
      <c r="AF145">
        <f>Blad1!F145</f>
        <v>0</v>
      </c>
      <c r="AG145">
        <f>Blad1!G145</f>
        <v>0</v>
      </c>
      <c r="AH145" s="16">
        <f>Blad1!H145</f>
        <v>0</v>
      </c>
      <c r="AI145">
        <f>Blad1!I145</f>
        <v>0</v>
      </c>
      <c r="AJ145">
        <f>Blad1!J145</f>
        <v>0</v>
      </c>
      <c r="AK145">
        <f>Blad1!K145</f>
        <v>0</v>
      </c>
      <c r="AL145">
        <f>Blad1!L145</f>
        <v>0</v>
      </c>
      <c r="AM145">
        <f>Blad1!M145</f>
        <v>0</v>
      </c>
      <c r="AN145">
        <f>Blad1!N145</f>
        <v>0</v>
      </c>
    </row>
    <row r="146" spans="7:40" ht="12.75">
      <c r="G146" s="15">
        <f t="shared" si="41"/>
        <v>0</v>
      </c>
      <c r="H146" s="4">
        <f t="shared" si="42"/>
        <v>88.4</v>
      </c>
      <c r="I146">
        <f t="shared" si="43"/>
        <v>114.30476190476192</v>
      </c>
      <c r="J146" s="9">
        <f t="shared" si="44"/>
        <v>716.0010000000001</v>
      </c>
      <c r="K146">
        <f t="shared" si="45"/>
        <v>0</v>
      </c>
      <c r="L146" s="4">
        <f t="shared" si="38"/>
        <v>0</v>
      </c>
      <c r="N146">
        <v>8580</v>
      </c>
      <c r="O146" s="3">
        <f t="shared" si="49"/>
        <v>1075.2878929031879</v>
      </c>
      <c r="P146">
        <f t="shared" si="46"/>
        <v>23.144315219509767</v>
      </c>
      <c r="Q146" s="9">
        <f t="shared" si="39"/>
        <v>917.0798359728961</v>
      </c>
      <c r="R146">
        <f t="shared" si="47"/>
        <v>22823184.245678272</v>
      </c>
      <c r="S146" s="4">
        <f t="shared" si="40"/>
        <v>3059072407.5249496</v>
      </c>
      <c r="T146" t="e">
        <f>IF(AND(VLOOKUP(1,G:L,6,FALSE)&lt;S146,SUM(T$1:T145)=0,O146&gt;0),N146/60,0)</f>
        <v>#N/A</v>
      </c>
      <c r="V146">
        <f t="shared" si="50"/>
        <v>0</v>
      </c>
      <c r="W146">
        <v>8580</v>
      </c>
      <c r="X146">
        <f t="shared" si="48"/>
        <v>8580</v>
      </c>
      <c r="AA146">
        <f>Blad1!A146</f>
        <v>0</v>
      </c>
      <c r="AB146">
        <f>Blad1!B146</f>
        <v>0</v>
      </c>
      <c r="AC146">
        <f>Blad1!C146</f>
        <v>0</v>
      </c>
      <c r="AD146">
        <f>Blad1!D146</f>
        <v>0</v>
      </c>
      <c r="AE146">
        <f>Blad1!E146</f>
        <v>0</v>
      </c>
      <c r="AF146">
        <f>Blad1!F146</f>
        <v>0</v>
      </c>
      <c r="AG146">
        <f>Blad1!G146</f>
        <v>0</v>
      </c>
      <c r="AH146" s="16">
        <f>Blad1!H146</f>
        <v>0</v>
      </c>
      <c r="AI146">
        <f>Blad1!I146</f>
        <v>0</v>
      </c>
      <c r="AJ146">
        <f>Blad1!J146</f>
        <v>0</v>
      </c>
      <c r="AK146">
        <f>Blad1!K146</f>
        <v>0</v>
      </c>
      <c r="AL146">
        <f>Blad1!L146</f>
        <v>0</v>
      </c>
      <c r="AM146">
        <f>Blad1!M146</f>
        <v>0</v>
      </c>
      <c r="AN146">
        <f>Blad1!N146</f>
        <v>0</v>
      </c>
    </row>
    <row r="147" spans="7:40" ht="12.75">
      <c r="G147" s="15">
        <f t="shared" si="41"/>
        <v>0</v>
      </c>
      <c r="H147" s="4">
        <f t="shared" si="42"/>
        <v>88.4</v>
      </c>
      <c r="I147">
        <f t="shared" si="43"/>
        <v>114.30476190476192</v>
      </c>
      <c r="J147" s="9">
        <f t="shared" si="44"/>
        <v>716.0010000000001</v>
      </c>
      <c r="K147">
        <f t="shared" si="45"/>
        <v>0</v>
      </c>
      <c r="L147" s="4">
        <f t="shared" si="38"/>
        <v>0</v>
      </c>
      <c r="N147">
        <v>8640</v>
      </c>
      <c r="O147" s="3">
        <f t="shared" si="49"/>
        <v>1076.3311110166712</v>
      </c>
      <c r="P147">
        <f t="shared" si="46"/>
        <v>23.126421487820014</v>
      </c>
      <c r="Q147" s="9">
        <f t="shared" si="39"/>
        <v>917.2749177601175</v>
      </c>
      <c r="R147">
        <f t="shared" si="47"/>
        <v>22832520.085135043</v>
      </c>
      <c r="S147" s="4">
        <f t="shared" si="40"/>
        <v>3081904927.6100845</v>
      </c>
      <c r="T147" t="e">
        <f>IF(AND(VLOOKUP(1,G:L,6,FALSE)&lt;S147,SUM(T$1:T146)=0,O147&gt;0),N147/60,0)</f>
        <v>#N/A</v>
      </c>
      <c r="V147">
        <f t="shared" si="50"/>
        <v>0</v>
      </c>
      <c r="W147">
        <v>8640</v>
      </c>
      <c r="X147">
        <f t="shared" si="48"/>
        <v>8640</v>
      </c>
      <c r="AA147">
        <f>Blad1!A147</f>
        <v>0</v>
      </c>
      <c r="AB147">
        <f>Blad1!B147</f>
        <v>0</v>
      </c>
      <c r="AC147">
        <f>Blad1!C147</f>
        <v>0</v>
      </c>
      <c r="AD147">
        <f>Blad1!D147</f>
        <v>0</v>
      </c>
      <c r="AE147">
        <f>Blad1!E147</f>
        <v>0</v>
      </c>
      <c r="AF147">
        <f>Blad1!F147</f>
        <v>0</v>
      </c>
      <c r="AG147">
        <f>Blad1!G147</f>
        <v>0</v>
      </c>
      <c r="AH147" s="16">
        <f>Blad1!H147</f>
        <v>0</v>
      </c>
      <c r="AI147">
        <f>Blad1!I147</f>
        <v>0</v>
      </c>
      <c r="AJ147">
        <f>Blad1!J147</f>
        <v>0</v>
      </c>
      <c r="AK147">
        <f>Blad1!K147</f>
        <v>0</v>
      </c>
      <c r="AL147">
        <f>Blad1!L147</f>
        <v>0</v>
      </c>
      <c r="AM147">
        <f>Blad1!M147</f>
        <v>0</v>
      </c>
      <c r="AN147">
        <f>Blad1!N147</f>
        <v>0</v>
      </c>
    </row>
    <row r="148" spans="7:40" ht="12.75">
      <c r="G148" s="15">
        <f t="shared" si="41"/>
        <v>0</v>
      </c>
      <c r="H148" s="4">
        <f t="shared" si="42"/>
        <v>88.4</v>
      </c>
      <c r="I148">
        <f t="shared" si="43"/>
        <v>114.30476190476192</v>
      </c>
      <c r="J148" s="9">
        <f t="shared" si="44"/>
        <v>716.0010000000001</v>
      </c>
      <c r="K148">
        <f t="shared" si="45"/>
        <v>0</v>
      </c>
      <c r="L148" s="4">
        <f t="shared" si="38"/>
        <v>0</v>
      </c>
      <c r="N148">
        <v>8700</v>
      </c>
      <c r="O148" s="3">
        <f t="shared" si="49"/>
        <v>1077.367115809808</v>
      </c>
      <c r="P148">
        <f t="shared" si="46"/>
        <v>23.10867884344652</v>
      </c>
      <c r="Q148" s="9">
        <f t="shared" si="39"/>
        <v>917.4686506564342</v>
      </c>
      <c r="R148">
        <f t="shared" si="47"/>
        <v>22841786.40509688</v>
      </c>
      <c r="S148" s="4">
        <f t="shared" si="40"/>
        <v>3104746714.0151815</v>
      </c>
      <c r="T148" t="e">
        <f>IF(AND(VLOOKUP(1,G:L,6,FALSE)&lt;S148,SUM(T$1:T147)=0,O148&gt;0),N148/60,0)</f>
        <v>#N/A</v>
      </c>
      <c r="V148">
        <f t="shared" si="50"/>
        <v>0</v>
      </c>
      <c r="W148">
        <v>8700</v>
      </c>
      <c r="X148">
        <f t="shared" si="48"/>
        <v>8700</v>
      </c>
      <c r="AA148">
        <f>Blad1!A148</f>
        <v>0</v>
      </c>
      <c r="AB148">
        <f>Blad1!B148</f>
        <v>0</v>
      </c>
      <c r="AC148">
        <f>Blad1!C148</f>
        <v>0</v>
      </c>
      <c r="AD148">
        <f>Blad1!D148</f>
        <v>0</v>
      </c>
      <c r="AE148">
        <f>Blad1!E148</f>
        <v>0</v>
      </c>
      <c r="AF148">
        <f>Blad1!F148</f>
        <v>0</v>
      </c>
      <c r="AG148">
        <f>Blad1!G148</f>
        <v>0</v>
      </c>
      <c r="AH148" s="16">
        <f>Blad1!H148</f>
        <v>0</v>
      </c>
      <c r="AI148">
        <f>Blad1!I148</f>
        <v>0</v>
      </c>
      <c r="AJ148">
        <f>Blad1!J148</f>
        <v>0</v>
      </c>
      <c r="AK148">
        <f>Blad1!K148</f>
        <v>0</v>
      </c>
      <c r="AL148">
        <f>Blad1!L148</f>
        <v>0</v>
      </c>
      <c r="AM148">
        <f>Blad1!M148</f>
        <v>0</v>
      </c>
      <c r="AN148">
        <f>Blad1!N148</f>
        <v>0</v>
      </c>
    </row>
    <row r="149" spans="7:40" ht="12.75">
      <c r="G149" s="15">
        <f t="shared" si="41"/>
        <v>0</v>
      </c>
      <c r="H149" s="4">
        <f t="shared" si="42"/>
        <v>88.4</v>
      </c>
      <c r="I149">
        <f t="shared" si="43"/>
        <v>114.30476190476192</v>
      </c>
      <c r="J149" s="9">
        <f t="shared" si="44"/>
        <v>716.0010000000001</v>
      </c>
      <c r="K149">
        <f t="shared" si="45"/>
        <v>0</v>
      </c>
      <c r="L149" s="4">
        <f t="shared" si="38"/>
        <v>0</v>
      </c>
      <c r="N149">
        <v>8760</v>
      </c>
      <c r="O149" s="3">
        <f t="shared" si="49"/>
        <v>1078.3960063508348</v>
      </c>
      <c r="P149">
        <f t="shared" si="46"/>
        <v>23.09108496203358</v>
      </c>
      <c r="Q149" s="9">
        <f t="shared" si="39"/>
        <v>917.6610531876062</v>
      </c>
      <c r="R149">
        <f t="shared" si="47"/>
        <v>22850984.205607228</v>
      </c>
      <c r="S149" s="4">
        <f t="shared" si="40"/>
        <v>3127597698.220789</v>
      </c>
      <c r="T149" t="e">
        <f>IF(AND(VLOOKUP(1,G:L,6,FALSE)&lt;S149,SUM(T$1:T148)=0,O149&gt;0),N149/60,0)</f>
        <v>#N/A</v>
      </c>
      <c r="V149">
        <f t="shared" si="50"/>
        <v>0</v>
      </c>
      <c r="W149">
        <v>8760</v>
      </c>
      <c r="X149">
        <f t="shared" si="48"/>
        <v>8760</v>
      </c>
      <c r="AA149">
        <f>Blad1!A149</f>
        <v>0</v>
      </c>
      <c r="AB149">
        <f>Blad1!B149</f>
        <v>0</v>
      </c>
      <c r="AC149">
        <f>Blad1!C149</f>
        <v>0</v>
      </c>
      <c r="AD149">
        <f>Blad1!D149</f>
        <v>0</v>
      </c>
      <c r="AE149">
        <f>Blad1!E149</f>
        <v>0</v>
      </c>
      <c r="AF149">
        <f>Blad1!F149</f>
        <v>0</v>
      </c>
      <c r="AG149">
        <f>Blad1!G149</f>
        <v>0</v>
      </c>
      <c r="AH149" s="16">
        <f>Blad1!H149</f>
        <v>0</v>
      </c>
      <c r="AI149">
        <f>Blad1!I149</f>
        <v>0</v>
      </c>
      <c r="AJ149">
        <f>Blad1!J149</f>
        <v>0</v>
      </c>
      <c r="AK149">
        <f>Blad1!K149</f>
        <v>0</v>
      </c>
      <c r="AL149">
        <f>Blad1!L149</f>
        <v>0</v>
      </c>
      <c r="AM149">
        <f>Blad1!M149</f>
        <v>0</v>
      </c>
      <c r="AN149">
        <f>Blad1!N149</f>
        <v>0</v>
      </c>
    </row>
    <row r="150" spans="7:40" ht="12.75">
      <c r="G150" s="15">
        <f t="shared" si="41"/>
        <v>0</v>
      </c>
      <c r="H150" s="4">
        <f t="shared" si="42"/>
        <v>88.4</v>
      </c>
      <c r="I150">
        <f t="shared" si="43"/>
        <v>114.30476190476192</v>
      </c>
      <c r="J150" s="9">
        <f t="shared" si="44"/>
        <v>716.0010000000001</v>
      </c>
      <c r="K150">
        <f t="shared" si="45"/>
        <v>0</v>
      </c>
      <c r="L150" s="4">
        <f t="shared" si="38"/>
        <v>0</v>
      </c>
      <c r="N150">
        <v>8820</v>
      </c>
      <c r="O150" s="3">
        <f t="shared" si="49"/>
        <v>1079.417879680985</v>
      </c>
      <c r="P150">
        <f t="shared" si="46"/>
        <v>23.07363757077867</v>
      </c>
      <c r="Q150" s="9">
        <f t="shared" si="39"/>
        <v>917.8521435003443</v>
      </c>
      <c r="R150">
        <f t="shared" si="47"/>
        <v>22860114.465522766</v>
      </c>
      <c r="S150" s="4">
        <f t="shared" si="40"/>
        <v>3150457812.6863117</v>
      </c>
      <c r="T150" t="e">
        <f>IF(AND(VLOOKUP(1,G:L,6,FALSE)&lt;S150,SUM(T$1:T149)=0,O150&gt;0),N150/60,0)</f>
        <v>#N/A</v>
      </c>
      <c r="V150">
        <f t="shared" si="50"/>
        <v>0</v>
      </c>
      <c r="W150">
        <v>8820</v>
      </c>
      <c r="X150">
        <f t="shared" si="48"/>
        <v>8820</v>
      </c>
      <c r="AA150">
        <f>Blad1!A150</f>
        <v>0</v>
      </c>
      <c r="AB150">
        <f>Blad1!B150</f>
        <v>0</v>
      </c>
      <c r="AC150">
        <f>Blad1!C150</f>
        <v>0</v>
      </c>
      <c r="AD150">
        <f>Blad1!D150</f>
        <v>0</v>
      </c>
      <c r="AE150">
        <f>Blad1!E150</f>
        <v>0</v>
      </c>
      <c r="AF150">
        <f>Blad1!F150</f>
        <v>0</v>
      </c>
      <c r="AG150">
        <f>Blad1!G150</f>
        <v>0</v>
      </c>
      <c r="AH150" s="16">
        <f>Blad1!H150</f>
        <v>0</v>
      </c>
      <c r="AI150">
        <f>Blad1!I150</f>
        <v>0</v>
      </c>
      <c r="AJ150">
        <f>Blad1!J150</f>
        <v>0</v>
      </c>
      <c r="AK150">
        <f>Blad1!K150</f>
        <v>0</v>
      </c>
      <c r="AL150">
        <f>Blad1!L150</f>
        <v>0</v>
      </c>
      <c r="AM150">
        <f>Blad1!M150</f>
        <v>0</v>
      </c>
      <c r="AN150">
        <f>Blad1!N150</f>
        <v>0</v>
      </c>
    </row>
    <row r="151" spans="7:40" ht="12.75">
      <c r="G151" s="15">
        <f t="shared" si="41"/>
        <v>0</v>
      </c>
      <c r="H151" s="4">
        <f t="shared" si="42"/>
        <v>88.4</v>
      </c>
      <c r="I151">
        <f t="shared" si="43"/>
        <v>114.30476190476192</v>
      </c>
      <c r="J151" s="9">
        <f t="shared" si="44"/>
        <v>716.0010000000001</v>
      </c>
      <c r="K151">
        <f t="shared" si="45"/>
        <v>0</v>
      </c>
      <c r="L151" s="4">
        <f t="shared" si="38"/>
        <v>0</v>
      </c>
      <c r="N151">
        <v>8880</v>
      </c>
      <c r="O151" s="3">
        <f t="shared" si="49"/>
        <v>1080.4328308694123</v>
      </c>
      <c r="P151">
        <f t="shared" si="46"/>
        <v>23.056334446944472</v>
      </c>
      <c r="Q151" s="9">
        <f t="shared" si="39"/>
        <v>918.0419393725801</v>
      </c>
      <c r="R151">
        <f t="shared" si="47"/>
        <v>22869178.14310391</v>
      </c>
      <c r="S151" s="4">
        <f t="shared" si="40"/>
        <v>3173326990.829416</v>
      </c>
      <c r="T151" t="e">
        <f>IF(AND(VLOOKUP(1,G:L,6,FALSE)&lt;S151,SUM(T$1:T150)=0,O151&gt;0),N151/60,0)</f>
        <v>#N/A</v>
      </c>
      <c r="V151">
        <f t="shared" si="50"/>
        <v>0</v>
      </c>
      <c r="W151">
        <v>8880</v>
      </c>
      <c r="X151">
        <f t="shared" si="48"/>
        <v>8880</v>
      </c>
      <c r="AA151">
        <f>Blad1!A151</f>
        <v>0</v>
      </c>
      <c r="AB151">
        <f>Blad1!B151</f>
        <v>0</v>
      </c>
      <c r="AC151">
        <f>Blad1!C151</f>
        <v>0</v>
      </c>
      <c r="AD151">
        <f>Blad1!D151</f>
        <v>0</v>
      </c>
      <c r="AE151">
        <f>Blad1!E151</f>
        <v>0</v>
      </c>
      <c r="AF151">
        <f>Blad1!F151</f>
        <v>0</v>
      </c>
      <c r="AG151">
        <f>Blad1!G151</f>
        <v>0</v>
      </c>
      <c r="AH151" s="16">
        <f>Blad1!H151</f>
        <v>0</v>
      </c>
      <c r="AI151">
        <f>Blad1!I151</f>
        <v>0</v>
      </c>
      <c r="AJ151">
        <f>Blad1!J151</f>
        <v>0</v>
      </c>
      <c r="AK151">
        <f>Blad1!K151</f>
        <v>0</v>
      </c>
      <c r="AL151">
        <f>Blad1!L151</f>
        <v>0</v>
      </c>
      <c r="AM151">
        <f>Blad1!M151</f>
        <v>0</v>
      </c>
      <c r="AN151">
        <f>Blad1!N151</f>
        <v>0</v>
      </c>
    </row>
    <row r="152" spans="7:40" ht="12.75">
      <c r="G152" s="15">
        <f t="shared" si="41"/>
        <v>0</v>
      </c>
      <c r="H152" s="4">
        <f t="shared" si="42"/>
        <v>88.4</v>
      </c>
      <c r="I152">
        <f t="shared" si="43"/>
        <v>114.30476190476192</v>
      </c>
      <c r="J152" s="9">
        <f t="shared" si="44"/>
        <v>716.0010000000001</v>
      </c>
      <c r="K152">
        <f t="shared" si="45"/>
        <v>0</v>
      </c>
      <c r="L152" s="4">
        <f t="shared" si="38"/>
        <v>0</v>
      </c>
      <c r="N152">
        <v>8940</v>
      </c>
      <c r="O152" s="3">
        <f t="shared" si="49"/>
        <v>1081.440953066268</v>
      </c>
      <c r="P152">
        <f t="shared" si="46"/>
        <v>23.03917341642374</v>
      </c>
      <c r="Q152" s="9">
        <f t="shared" si="39"/>
        <v>918.2304582233921</v>
      </c>
      <c r="R152">
        <f t="shared" si="47"/>
        <v>22878176.176585082</v>
      </c>
      <c r="S152" s="4">
        <f t="shared" si="40"/>
        <v>3196205167.006001</v>
      </c>
      <c r="T152" t="e">
        <f>IF(AND(VLOOKUP(1,G:L,6,FALSE)&lt;S152,SUM(T$1:T151)=0,O152&gt;0),N152/60,0)</f>
        <v>#N/A</v>
      </c>
      <c r="V152">
        <f t="shared" si="50"/>
        <v>0</v>
      </c>
      <c r="W152">
        <v>8940</v>
      </c>
      <c r="X152">
        <f t="shared" si="48"/>
        <v>8940</v>
      </c>
      <c r="AA152">
        <f>Blad1!A152</f>
        <v>0</v>
      </c>
      <c r="AB152">
        <f>Blad1!B152</f>
        <v>0</v>
      </c>
      <c r="AC152">
        <f>Blad1!C152</f>
        <v>0</v>
      </c>
      <c r="AD152">
        <f>Blad1!D152</f>
        <v>0</v>
      </c>
      <c r="AE152">
        <f>Blad1!E152</f>
        <v>0</v>
      </c>
      <c r="AF152">
        <f>Blad1!F152</f>
        <v>0</v>
      </c>
      <c r="AG152">
        <f>Blad1!G152</f>
        <v>0</v>
      </c>
      <c r="AH152" s="16">
        <f>Blad1!H152</f>
        <v>0</v>
      </c>
      <c r="AI152">
        <f>Blad1!I152</f>
        <v>0</v>
      </c>
      <c r="AJ152">
        <f>Blad1!J152</f>
        <v>0</v>
      </c>
      <c r="AK152">
        <f>Blad1!K152</f>
        <v>0</v>
      </c>
      <c r="AL152">
        <f>Blad1!L152</f>
        <v>0</v>
      </c>
      <c r="AM152">
        <f>Blad1!M152</f>
        <v>0</v>
      </c>
      <c r="AN152">
        <f>Blad1!N152</f>
        <v>0</v>
      </c>
    </row>
    <row r="153" spans="7:40" ht="12.75">
      <c r="G153" s="15">
        <f t="shared" si="41"/>
        <v>0</v>
      </c>
      <c r="H153" s="4">
        <f t="shared" si="42"/>
        <v>88.4</v>
      </c>
      <c r="I153">
        <f t="shared" si="43"/>
        <v>114.30476190476192</v>
      </c>
      <c r="J153" s="9">
        <f t="shared" si="44"/>
        <v>716.0010000000001</v>
      </c>
      <c r="K153">
        <f t="shared" si="45"/>
        <v>0</v>
      </c>
      <c r="L153" s="4">
        <f t="shared" si="38"/>
        <v>0</v>
      </c>
      <c r="N153">
        <v>9000</v>
      </c>
      <c r="O153" s="3">
        <f t="shared" si="49"/>
        <v>1082.4423375540025</v>
      </c>
      <c r="P153">
        <f t="shared" si="46"/>
        <v>23.022152352354674</v>
      </c>
      <c r="Q153" s="9">
        <f t="shared" si="39"/>
        <v>918.4177171225986</v>
      </c>
      <c r="R153">
        <f t="shared" si="47"/>
        <v>22887109.484725486</v>
      </c>
      <c r="S153" s="4">
        <f t="shared" si="40"/>
        <v>3219092276.4907265</v>
      </c>
      <c r="T153" t="e">
        <f>IF(AND(VLOOKUP(1,G:L,6,FALSE)&lt;S153,SUM(T$1:T152)=0,O153&gt;0),N153/60,0)</f>
        <v>#N/A</v>
      </c>
      <c r="V153">
        <f t="shared" si="50"/>
        <v>0</v>
      </c>
      <c r="W153">
        <v>9000</v>
      </c>
      <c r="X153">
        <f t="shared" si="48"/>
        <v>9000</v>
      </c>
      <c r="AA153">
        <f>Blad1!A153</f>
        <v>0</v>
      </c>
      <c r="AB153">
        <f>Blad1!B153</f>
        <v>0</v>
      </c>
      <c r="AC153">
        <f>Blad1!C153</f>
        <v>0</v>
      </c>
      <c r="AD153">
        <f>Blad1!D153</f>
        <v>0</v>
      </c>
      <c r="AE153">
        <f>Blad1!E153</f>
        <v>0</v>
      </c>
      <c r="AF153">
        <f>Blad1!F153</f>
        <v>0</v>
      </c>
      <c r="AG153">
        <f>Blad1!G153</f>
        <v>0</v>
      </c>
      <c r="AH153" s="16">
        <f>Blad1!H153</f>
        <v>0</v>
      </c>
      <c r="AI153">
        <f>Blad1!I153</f>
        <v>0</v>
      </c>
      <c r="AJ153">
        <f>Blad1!J153</f>
        <v>0</v>
      </c>
      <c r="AK153">
        <f>Blad1!K153</f>
        <v>0</v>
      </c>
      <c r="AL153">
        <f>Blad1!L153</f>
        <v>0</v>
      </c>
      <c r="AM153">
        <f>Blad1!M153</f>
        <v>0</v>
      </c>
      <c r="AN153">
        <f>Blad1!N153</f>
        <v>0</v>
      </c>
    </row>
    <row r="154" spans="7:40" ht="12.75">
      <c r="G154" s="15">
        <f t="shared" si="41"/>
        <v>0</v>
      </c>
      <c r="H154" s="4">
        <f t="shared" si="42"/>
        <v>88.4</v>
      </c>
      <c r="I154">
        <f t="shared" si="43"/>
        <v>114.30476190476192</v>
      </c>
      <c r="J154" s="9">
        <f t="shared" si="44"/>
        <v>716.0010000000001</v>
      </c>
      <c r="K154">
        <f t="shared" si="45"/>
        <v>0</v>
      </c>
      <c r="L154" s="4">
        <f t="shared" si="38"/>
        <v>0</v>
      </c>
      <c r="N154">
        <v>9060</v>
      </c>
      <c r="O154" s="3">
        <f t="shared" si="49"/>
        <v>1083.4370737969662</v>
      </c>
      <c r="P154">
        <f t="shared" si="46"/>
        <v>23.00526917378465</v>
      </c>
      <c r="Q154" s="9">
        <f t="shared" si="39"/>
        <v>918.6037328000327</v>
      </c>
      <c r="R154">
        <f t="shared" si="47"/>
        <v>22895978.96734107</v>
      </c>
      <c r="S154" s="4">
        <f t="shared" si="40"/>
        <v>3241988255.4580674</v>
      </c>
      <c r="T154" t="e">
        <f>IF(AND(VLOOKUP(1,G:L,6,FALSE)&lt;S154,SUM(T$1:T153)=0,O154&gt;0),N154/60,0)</f>
        <v>#N/A</v>
      </c>
      <c r="V154">
        <f t="shared" si="50"/>
        <v>0</v>
      </c>
      <c r="W154">
        <v>9060</v>
      </c>
      <c r="X154">
        <f t="shared" si="48"/>
        <v>9060</v>
      </c>
      <c r="AA154">
        <f>Blad1!A154</f>
        <v>0</v>
      </c>
      <c r="AB154">
        <f>Blad1!B154</f>
        <v>0</v>
      </c>
      <c r="AC154">
        <f>Blad1!C154</f>
        <v>0</v>
      </c>
      <c r="AD154">
        <f>Blad1!D154</f>
        <v>0</v>
      </c>
      <c r="AE154">
        <f>Blad1!E154</f>
        <v>0</v>
      </c>
      <c r="AF154">
        <f>Blad1!F154</f>
        <v>0</v>
      </c>
      <c r="AG154">
        <f>Blad1!G154</f>
        <v>0</v>
      </c>
      <c r="AH154" s="16">
        <f>Blad1!H154</f>
        <v>0</v>
      </c>
      <c r="AI154">
        <f>Blad1!I154</f>
        <v>0</v>
      </c>
      <c r="AJ154">
        <f>Blad1!J154</f>
        <v>0</v>
      </c>
      <c r="AK154">
        <f>Blad1!K154</f>
        <v>0</v>
      </c>
      <c r="AL154">
        <f>Blad1!L154</f>
        <v>0</v>
      </c>
      <c r="AM154">
        <f>Blad1!M154</f>
        <v>0</v>
      </c>
      <c r="AN154">
        <f>Blad1!N154</f>
        <v>0</v>
      </c>
    </row>
    <row r="155" spans="7:40" ht="12.75">
      <c r="G155" s="15">
        <f t="shared" si="41"/>
        <v>0</v>
      </c>
      <c r="H155" s="4">
        <f t="shared" si="42"/>
        <v>88.4</v>
      </c>
      <c r="I155">
        <f t="shared" si="43"/>
        <v>114.30476190476192</v>
      </c>
      <c r="J155" s="9">
        <f t="shared" si="44"/>
        <v>716.0010000000001</v>
      </c>
      <c r="K155">
        <f t="shared" si="45"/>
        <v>0</v>
      </c>
      <c r="L155" s="4">
        <f t="shared" si="38"/>
        <v>0</v>
      </c>
      <c r="N155">
        <v>9120</v>
      </c>
      <c r="O155" s="3">
        <f t="shared" si="49"/>
        <v>1084.4252494893724</v>
      </c>
      <c r="P155">
        <f t="shared" si="46"/>
        <v>22.988521844380436</v>
      </c>
      <c r="Q155" s="9">
        <f t="shared" si="39"/>
        <v>918.7885216545127</v>
      </c>
      <c r="R155">
        <f t="shared" si="47"/>
        <v>22904785.50581853</v>
      </c>
      <c r="S155" s="4">
        <f t="shared" si="40"/>
        <v>3264893040.963886</v>
      </c>
      <c r="T155" t="e">
        <f>IF(AND(VLOOKUP(1,G:L,6,FALSE)&lt;S155,SUM(T$1:T154)=0,O155&gt;0),N155/60,0)</f>
        <v>#N/A</v>
      </c>
      <c r="V155">
        <f t="shared" si="50"/>
        <v>0</v>
      </c>
      <c r="W155">
        <v>9120</v>
      </c>
      <c r="X155">
        <f t="shared" si="48"/>
        <v>9120</v>
      </c>
      <c r="AA155">
        <f>Blad1!A155</f>
        <v>0</v>
      </c>
      <c r="AB155">
        <f>Blad1!B155</f>
        <v>0</v>
      </c>
      <c r="AC155">
        <f>Blad1!C155</f>
        <v>0</v>
      </c>
      <c r="AD155">
        <f>Blad1!D155</f>
        <v>0</v>
      </c>
      <c r="AE155">
        <f>Blad1!E155</f>
        <v>0</v>
      </c>
      <c r="AF155">
        <f>Blad1!F155</f>
        <v>0</v>
      </c>
      <c r="AG155">
        <f>Blad1!G155</f>
        <v>0</v>
      </c>
      <c r="AH155" s="16">
        <f>Blad1!H155</f>
        <v>0</v>
      </c>
      <c r="AI155">
        <f>Blad1!I155</f>
        <v>0</v>
      </c>
      <c r="AJ155">
        <f>Blad1!J155</f>
        <v>0</v>
      </c>
      <c r="AK155">
        <f>Blad1!K155</f>
        <v>0</v>
      </c>
      <c r="AL155">
        <f>Blad1!L155</f>
        <v>0</v>
      </c>
      <c r="AM155">
        <f>Blad1!M155</f>
        <v>0</v>
      </c>
      <c r="AN155">
        <f>Blad1!N155</f>
        <v>0</v>
      </c>
    </row>
    <row r="156" spans="7:40" ht="12.75">
      <c r="G156" s="15">
        <f t="shared" si="41"/>
        <v>0</v>
      </c>
      <c r="H156" s="4">
        <f t="shared" si="42"/>
        <v>88.4</v>
      </c>
      <c r="I156">
        <f t="shared" si="43"/>
        <v>114.30476190476192</v>
      </c>
      <c r="J156" s="9">
        <f t="shared" si="44"/>
        <v>716.0010000000001</v>
      </c>
      <c r="K156">
        <f t="shared" si="45"/>
        <v>0</v>
      </c>
      <c r="L156" s="4">
        <f t="shared" si="38"/>
        <v>0</v>
      </c>
      <c r="N156">
        <v>9180</v>
      </c>
      <c r="O156" s="3">
        <f t="shared" si="49"/>
        <v>1085.4069506016901</v>
      </c>
      <c r="P156">
        <f t="shared" si="46"/>
        <v>22.9719083711829</v>
      </c>
      <c r="Q156" s="9">
        <f t="shared" si="39"/>
        <v>918.9720997625161</v>
      </c>
      <c r="R156">
        <f t="shared" si="47"/>
        <v>22913529.963612135</v>
      </c>
      <c r="S156" s="4">
        <f t="shared" si="40"/>
        <v>3287806570.927498</v>
      </c>
      <c r="T156" t="e">
        <f>IF(AND(VLOOKUP(1,G:L,6,FALSE)&lt;S156,SUM(T$1:T155)=0,O156&gt;0),N156/60,0)</f>
        <v>#N/A</v>
      </c>
      <c r="V156">
        <f t="shared" si="50"/>
        <v>0</v>
      </c>
      <c r="W156">
        <v>9180</v>
      </c>
      <c r="X156">
        <f t="shared" si="48"/>
        <v>9180</v>
      </c>
      <c r="AA156">
        <f>Blad1!A156</f>
        <v>0</v>
      </c>
      <c r="AB156">
        <f>Blad1!B156</f>
        <v>0</v>
      </c>
      <c r="AC156">
        <f>Blad1!C156</f>
        <v>0</v>
      </c>
      <c r="AD156">
        <f>Blad1!D156</f>
        <v>0</v>
      </c>
      <c r="AE156">
        <f>Blad1!E156</f>
        <v>0</v>
      </c>
      <c r="AF156">
        <f>Blad1!F156</f>
        <v>0</v>
      </c>
      <c r="AG156">
        <f>Blad1!G156</f>
        <v>0</v>
      </c>
      <c r="AH156" s="16">
        <f>Blad1!H156</f>
        <v>0</v>
      </c>
      <c r="AI156">
        <f>Blad1!I156</f>
        <v>0</v>
      </c>
      <c r="AJ156">
        <f>Blad1!J156</f>
        <v>0</v>
      </c>
      <c r="AK156">
        <f>Blad1!K156</f>
        <v>0</v>
      </c>
      <c r="AL156">
        <f>Blad1!L156</f>
        <v>0</v>
      </c>
      <c r="AM156">
        <f>Blad1!M156</f>
        <v>0</v>
      </c>
      <c r="AN156">
        <f>Blad1!N156</f>
        <v>0</v>
      </c>
    </row>
    <row r="157" spans="7:40" ht="12.75">
      <c r="G157" s="15">
        <f t="shared" si="41"/>
        <v>0</v>
      </c>
      <c r="H157" s="4">
        <f t="shared" si="42"/>
        <v>88.4</v>
      </c>
      <c r="I157">
        <f t="shared" si="43"/>
        <v>114.30476190476192</v>
      </c>
      <c r="J157" s="9">
        <f t="shared" si="44"/>
        <v>716.0010000000001</v>
      </c>
      <c r="K157">
        <f t="shared" si="45"/>
        <v>0</v>
      </c>
      <c r="L157" s="4">
        <f t="shared" si="38"/>
        <v>0</v>
      </c>
      <c r="N157">
        <v>9240</v>
      </c>
      <c r="O157" s="3">
        <f t="shared" si="49"/>
        <v>1086.3822614255273</v>
      </c>
      <c r="P157">
        <f t="shared" si="46"/>
        <v>22.95542680340437</v>
      </c>
      <c r="Q157" s="9">
        <f t="shared" si="39"/>
        <v>919.1544828865736</v>
      </c>
      <c r="R157">
        <f t="shared" si="47"/>
        <v>22922213.186723925</v>
      </c>
      <c r="S157" s="4">
        <f t="shared" si="40"/>
        <v>3310728784.1142216</v>
      </c>
      <c r="T157" t="e">
        <f>IF(AND(VLOOKUP(1,G:L,6,FALSE)&lt;S157,SUM(T$1:T156)=0,O157&gt;0),N157/60,0)</f>
        <v>#N/A</v>
      </c>
      <c r="V157">
        <f t="shared" si="50"/>
        <v>0</v>
      </c>
      <c r="W157">
        <v>9240</v>
      </c>
      <c r="X157">
        <f t="shared" si="48"/>
        <v>9240</v>
      </c>
      <c r="AA157">
        <f>Blad1!A157</f>
        <v>0</v>
      </c>
      <c r="AB157">
        <f>Blad1!B157</f>
        <v>0</v>
      </c>
      <c r="AC157">
        <f>Blad1!C157</f>
        <v>0</v>
      </c>
      <c r="AD157">
        <f>Blad1!D157</f>
        <v>0</v>
      </c>
      <c r="AE157">
        <f>Blad1!E157</f>
        <v>0</v>
      </c>
      <c r="AF157">
        <f>Blad1!F157</f>
        <v>0</v>
      </c>
      <c r="AG157">
        <f>Blad1!G157</f>
        <v>0</v>
      </c>
      <c r="AH157" s="16">
        <f>Blad1!H157</f>
        <v>0</v>
      </c>
      <c r="AI157">
        <f>Blad1!I157</f>
        <v>0</v>
      </c>
      <c r="AJ157">
        <f>Blad1!J157</f>
        <v>0</v>
      </c>
      <c r="AK157">
        <f>Blad1!K157</f>
        <v>0</v>
      </c>
      <c r="AL157">
        <f>Blad1!L157</f>
        <v>0</v>
      </c>
      <c r="AM157">
        <f>Blad1!M157</f>
        <v>0</v>
      </c>
      <c r="AN157">
        <f>Blad1!N157</f>
        <v>0</v>
      </c>
    </row>
    <row r="158" spans="7:40" ht="12.75">
      <c r="G158" s="15">
        <f t="shared" si="41"/>
        <v>0</v>
      </c>
      <c r="H158" s="4">
        <f t="shared" si="42"/>
        <v>88.4</v>
      </c>
      <c r="I158">
        <f t="shared" si="43"/>
        <v>114.30476190476192</v>
      </c>
      <c r="J158" s="9">
        <f t="shared" si="44"/>
        <v>716.0010000000001</v>
      </c>
      <c r="K158">
        <f t="shared" si="45"/>
        <v>0</v>
      </c>
      <c r="L158" s="4">
        <f t="shared" si="38"/>
        <v>0</v>
      </c>
      <c r="N158">
        <v>9300</v>
      </c>
      <c r="O158" s="3">
        <f t="shared" si="49"/>
        <v>1087.3512646170618</v>
      </c>
      <c r="P158">
        <f t="shared" si="46"/>
        <v>22.939075231267015</v>
      </c>
      <c r="Q158" s="9">
        <f t="shared" si="39"/>
        <v>919.3356864833906</v>
      </c>
      <c r="R158">
        <f t="shared" si="47"/>
        <v>22930836.00416804</v>
      </c>
      <c r="S158" s="4">
        <f t="shared" si="40"/>
        <v>3333659620.1183896</v>
      </c>
      <c r="T158" t="e">
        <f>IF(AND(VLOOKUP(1,G:L,6,FALSE)&lt;S158,SUM(T$1:T157)=0,O158&gt;0),N158/60,0)</f>
        <v>#N/A</v>
      </c>
      <c r="V158">
        <f t="shared" si="50"/>
        <v>0</v>
      </c>
      <c r="W158">
        <v>9300</v>
      </c>
      <c r="X158">
        <f t="shared" si="48"/>
        <v>9300</v>
      </c>
      <c r="AA158">
        <f>Blad1!A158</f>
        <v>0</v>
      </c>
      <c r="AB158">
        <f>Blad1!B158</f>
        <v>0</v>
      </c>
      <c r="AC158">
        <f>Blad1!C158</f>
        <v>0</v>
      </c>
      <c r="AD158">
        <f>Blad1!D158</f>
        <v>0</v>
      </c>
      <c r="AE158">
        <f>Blad1!E158</f>
        <v>0</v>
      </c>
      <c r="AF158">
        <f>Blad1!F158</f>
        <v>0</v>
      </c>
      <c r="AG158">
        <f>Blad1!G158</f>
        <v>0</v>
      </c>
      <c r="AH158" s="16">
        <f>Blad1!H158</f>
        <v>0</v>
      </c>
      <c r="AI158">
        <f>Blad1!I158</f>
        <v>0</v>
      </c>
      <c r="AJ158">
        <f>Blad1!J158</f>
        <v>0</v>
      </c>
      <c r="AK158">
        <f>Blad1!K158</f>
        <v>0</v>
      </c>
      <c r="AL158">
        <f>Blad1!L158</f>
        <v>0</v>
      </c>
      <c r="AM158">
        <f>Blad1!M158</f>
        <v>0</v>
      </c>
      <c r="AN158">
        <f>Blad1!N158</f>
        <v>0</v>
      </c>
    </row>
    <row r="159" spans="7:40" ht="12.75">
      <c r="G159" s="15">
        <f t="shared" si="41"/>
        <v>0</v>
      </c>
      <c r="H159" s="4">
        <f t="shared" si="42"/>
        <v>88.4</v>
      </c>
      <c r="I159">
        <f t="shared" si="43"/>
        <v>114.30476190476192</v>
      </c>
      <c r="J159" s="9">
        <f t="shared" si="44"/>
        <v>716.0010000000001</v>
      </c>
      <c r="K159">
        <f t="shared" si="45"/>
        <v>0</v>
      </c>
      <c r="L159" s="4">
        <f t="shared" si="38"/>
        <v>0</v>
      </c>
      <c r="N159">
        <v>9360</v>
      </c>
      <c r="O159" s="3">
        <f t="shared" si="49"/>
        <v>1088.314041239077</v>
      </c>
      <c r="P159">
        <f t="shared" si="46"/>
        <v>22.922851784880457</v>
      </c>
      <c r="Q159" s="9">
        <f t="shared" si="39"/>
        <v>919.5157257117074</v>
      </c>
      <c r="R159">
        <f t="shared" si="47"/>
        <v>22939399.228419714</v>
      </c>
      <c r="S159" s="4">
        <f t="shared" si="40"/>
        <v>3356599019.3468094</v>
      </c>
      <c r="T159" t="e">
        <f>IF(AND(VLOOKUP(1,G:L,6,FALSE)&lt;S159,SUM(T$1:T158)=0,O159&gt;0),N159/60,0)</f>
        <v>#N/A</v>
      </c>
      <c r="V159">
        <f t="shared" si="50"/>
        <v>0</v>
      </c>
      <c r="W159">
        <v>9360</v>
      </c>
      <c r="X159">
        <f t="shared" si="48"/>
        <v>9360</v>
      </c>
      <c r="AA159">
        <f>Blad1!A159</f>
        <v>0</v>
      </c>
      <c r="AB159">
        <f>Blad1!B159</f>
        <v>0</v>
      </c>
      <c r="AC159">
        <f>Blad1!C159</f>
        <v>0</v>
      </c>
      <c r="AD159">
        <f>Blad1!D159</f>
        <v>0</v>
      </c>
      <c r="AE159">
        <f>Blad1!E159</f>
        <v>0</v>
      </c>
      <c r="AF159">
        <f>Blad1!F159</f>
        <v>0</v>
      </c>
      <c r="AG159">
        <f>Blad1!G159</f>
        <v>0</v>
      </c>
      <c r="AH159" s="16">
        <f>Blad1!H159</f>
        <v>0</v>
      </c>
      <c r="AI159">
        <f>Blad1!I159</f>
        <v>0</v>
      </c>
      <c r="AJ159">
        <f>Blad1!J159</f>
        <v>0</v>
      </c>
      <c r="AK159">
        <f>Blad1!K159</f>
        <v>0</v>
      </c>
      <c r="AL159">
        <f>Blad1!L159</f>
        <v>0</v>
      </c>
      <c r="AM159">
        <f>Blad1!M159</f>
        <v>0</v>
      </c>
      <c r="AN159">
        <f>Blad1!N159</f>
        <v>0</v>
      </c>
    </row>
    <row r="160" spans="7:40" ht="12.75">
      <c r="G160" s="15">
        <f t="shared" si="41"/>
        <v>0</v>
      </c>
      <c r="H160" s="4">
        <f t="shared" si="42"/>
        <v>88.4</v>
      </c>
      <c r="I160">
        <f t="shared" si="43"/>
        <v>114.30476190476192</v>
      </c>
      <c r="J160" s="9">
        <f t="shared" si="44"/>
        <v>716.0010000000001</v>
      </c>
      <c r="K160">
        <f t="shared" si="45"/>
        <v>0</v>
      </c>
      <c r="L160" s="4">
        <f t="shared" si="38"/>
        <v>0</v>
      </c>
      <c r="N160">
        <v>9420</v>
      </c>
      <c r="O160" s="3">
        <f t="shared" si="49"/>
        <v>1089.2706708016553</v>
      </c>
      <c r="P160">
        <f t="shared" si="46"/>
        <v>22.906754633157213</v>
      </c>
      <c r="Q160" s="9">
        <f t="shared" si="39"/>
        <v>919.6946154399096</v>
      </c>
      <c r="R160">
        <f t="shared" si="47"/>
        <v>22947903.655849688</v>
      </c>
      <c r="S160" s="4">
        <f t="shared" si="40"/>
        <v>3379546923.002659</v>
      </c>
      <c r="T160" t="e">
        <f>IF(AND(VLOOKUP(1,G:L,6,FALSE)&lt;S160,SUM(T$1:T159)=0,O160&gt;0),N160/60,0)</f>
        <v>#N/A</v>
      </c>
      <c r="V160">
        <f t="shared" si="50"/>
        <v>0</v>
      </c>
      <c r="W160">
        <v>9420</v>
      </c>
      <c r="X160">
        <f t="shared" si="48"/>
        <v>9420</v>
      </c>
      <c r="AA160">
        <f>Blad1!A160</f>
        <v>0</v>
      </c>
      <c r="AB160">
        <f>Blad1!B160</f>
        <v>0</v>
      </c>
      <c r="AC160">
        <f>Blad1!C160</f>
        <v>0</v>
      </c>
      <c r="AD160">
        <f>Blad1!D160</f>
        <v>0</v>
      </c>
      <c r="AE160">
        <f>Blad1!E160</f>
        <v>0</v>
      </c>
      <c r="AF160">
        <f>Blad1!F160</f>
        <v>0</v>
      </c>
      <c r="AG160">
        <f>Blad1!G160</f>
        <v>0</v>
      </c>
      <c r="AH160" s="16">
        <f>Blad1!H160</f>
        <v>0</v>
      </c>
      <c r="AI160">
        <f>Blad1!I160</f>
        <v>0</v>
      </c>
      <c r="AJ160">
        <f>Blad1!J160</f>
        <v>0</v>
      </c>
      <c r="AK160">
        <f>Blad1!K160</f>
        <v>0</v>
      </c>
      <c r="AL160">
        <f>Blad1!L160</f>
        <v>0</v>
      </c>
      <c r="AM160">
        <f>Blad1!M160</f>
        <v>0</v>
      </c>
      <c r="AN160">
        <f>Blad1!N160</f>
        <v>0</v>
      </c>
    </row>
    <row r="161" spans="7:40" ht="12.75">
      <c r="G161" s="15">
        <f t="shared" si="41"/>
        <v>0</v>
      </c>
      <c r="H161" s="4">
        <f t="shared" si="42"/>
        <v>88.4</v>
      </c>
      <c r="I161">
        <f t="shared" si="43"/>
        <v>114.30476190476192</v>
      </c>
      <c r="J161" s="9">
        <f t="shared" si="44"/>
        <v>716.0010000000001</v>
      </c>
      <c r="K161">
        <f t="shared" si="45"/>
        <v>0</v>
      </c>
      <c r="L161" s="4">
        <f t="shared" si="38"/>
        <v>0</v>
      </c>
      <c r="N161">
        <v>9480</v>
      </c>
      <c r="O161" s="3">
        <f t="shared" si="49"/>
        <v>1090.2212313015837</v>
      </c>
      <c r="P161">
        <f t="shared" si="46"/>
        <v>22.89078198276426</v>
      </c>
      <c r="Q161" s="9">
        <f t="shared" si="39"/>
        <v>919.8723702533962</v>
      </c>
      <c r="R161">
        <f t="shared" si="47"/>
        <v>22956350.067144405</v>
      </c>
      <c r="S161" s="4">
        <f t="shared" si="40"/>
        <v>3402503273.069803</v>
      </c>
      <c r="T161" t="e">
        <f>IF(AND(VLOOKUP(1,G:L,6,FALSE)&lt;S161,SUM(T$1:T160)=0,O161&gt;0),N161/60,0)</f>
        <v>#N/A</v>
      </c>
      <c r="V161">
        <f t="shared" si="50"/>
        <v>0</v>
      </c>
      <c r="W161">
        <v>9480</v>
      </c>
      <c r="X161">
        <f t="shared" si="48"/>
        <v>9480</v>
      </c>
      <c r="AA161">
        <f>Blad1!A161</f>
        <v>0</v>
      </c>
      <c r="AB161">
        <f>Blad1!B161</f>
        <v>0</v>
      </c>
      <c r="AC161">
        <f>Blad1!C161</f>
        <v>0</v>
      </c>
      <c r="AD161">
        <f>Blad1!D161</f>
        <v>0</v>
      </c>
      <c r="AE161">
        <f>Blad1!E161</f>
        <v>0</v>
      </c>
      <c r="AF161">
        <f>Blad1!F161</f>
        <v>0</v>
      </c>
      <c r="AG161">
        <f>Blad1!G161</f>
        <v>0</v>
      </c>
      <c r="AH161" s="16">
        <f>Blad1!H161</f>
        <v>0</v>
      </c>
      <c r="AI161">
        <f>Blad1!I161</f>
        <v>0</v>
      </c>
      <c r="AJ161">
        <f>Blad1!J161</f>
        <v>0</v>
      </c>
      <c r="AK161">
        <f>Blad1!K161</f>
        <v>0</v>
      </c>
      <c r="AL161">
        <f>Blad1!L161</f>
        <v>0</v>
      </c>
      <c r="AM161">
        <f>Blad1!M161</f>
        <v>0</v>
      </c>
      <c r="AN161">
        <f>Blad1!N161</f>
        <v>0</v>
      </c>
    </row>
    <row r="162" spans="7:40" ht="12.75">
      <c r="G162" s="15">
        <f t="shared" si="41"/>
        <v>0</v>
      </c>
      <c r="H162" s="4">
        <f t="shared" si="42"/>
        <v>88.4</v>
      </c>
      <c r="I162">
        <f t="shared" si="43"/>
        <v>114.30476190476192</v>
      </c>
      <c r="J162" s="9">
        <f t="shared" si="44"/>
        <v>716.0010000000001</v>
      </c>
      <c r="K162">
        <f t="shared" si="45"/>
        <v>0</v>
      </c>
      <c r="L162" s="4">
        <f t="shared" si="38"/>
        <v>0</v>
      </c>
      <c r="N162">
        <v>9540</v>
      </c>
      <c r="O162" s="3">
        <f t="shared" si="49"/>
        <v>1091.165799260511</v>
      </c>
      <c r="P162">
        <f t="shared" si="46"/>
        <v>22.874932077109516</v>
      </c>
      <c r="Q162" s="9">
        <f t="shared" si="39"/>
        <v>920.0490044617156</v>
      </c>
      <c r="R162">
        <f t="shared" si="47"/>
        <v>22964739.22771274</v>
      </c>
      <c r="S162" s="4">
        <f t="shared" si="40"/>
        <v>3425468012.297516</v>
      </c>
      <c r="T162" t="e">
        <f>IF(AND(VLOOKUP(1,G:L,6,FALSE)&lt;S162,SUM(T$1:T161)=0,O162&gt;0),N162/60,0)</f>
        <v>#N/A</v>
      </c>
      <c r="V162">
        <f t="shared" si="50"/>
        <v>0</v>
      </c>
      <c r="W162">
        <v>9540</v>
      </c>
      <c r="X162">
        <f t="shared" si="48"/>
        <v>9540</v>
      </c>
      <c r="AA162">
        <f>Blad1!A162</f>
        <v>0</v>
      </c>
      <c r="AB162">
        <f>Blad1!B162</f>
        <v>0</v>
      </c>
      <c r="AC162">
        <f>Blad1!C162</f>
        <v>0</v>
      </c>
      <c r="AD162">
        <f>Blad1!D162</f>
        <v>0</v>
      </c>
      <c r="AE162">
        <f>Blad1!E162</f>
        <v>0</v>
      </c>
      <c r="AF162">
        <f>Blad1!F162</f>
        <v>0</v>
      </c>
      <c r="AG162">
        <f>Blad1!G162</f>
        <v>0</v>
      </c>
      <c r="AH162" s="16">
        <f>Blad1!H162</f>
        <v>0</v>
      </c>
      <c r="AI162">
        <f>Blad1!I162</f>
        <v>0</v>
      </c>
      <c r="AJ162">
        <f>Blad1!J162</f>
        <v>0</v>
      </c>
      <c r="AK162">
        <f>Blad1!K162</f>
        <v>0</v>
      </c>
      <c r="AL162">
        <f>Blad1!L162</f>
        <v>0</v>
      </c>
      <c r="AM162">
        <f>Blad1!M162</f>
        <v>0</v>
      </c>
      <c r="AN162">
        <f>Blad1!N162</f>
        <v>0</v>
      </c>
    </row>
    <row r="163" spans="7:40" ht="12.75">
      <c r="G163" s="15">
        <f t="shared" si="41"/>
        <v>0</v>
      </c>
      <c r="H163" s="4">
        <f aca="true" t="shared" si="51" ref="H163:H183">IF(AE163&gt;0,$D$4*($D$5-AE163),$D$4*$D$5)</f>
        <v>88.4</v>
      </c>
      <c r="I163">
        <f aca="true" t="shared" si="52" ref="I163:I183">353/(AC163+273)*H163</f>
        <v>114.30476190476192</v>
      </c>
      <c r="J163" s="9">
        <f aca="true" t="shared" si="53" ref="J163:J183">0.187*(AC163+273)+664.95</f>
        <v>716.0010000000001</v>
      </c>
      <c r="K163">
        <f aca="true" t="shared" si="54" ref="K163:K183">I163*J163*(AC163-$AD$3)</f>
        <v>0</v>
      </c>
      <c r="L163" s="4">
        <f t="shared" si="38"/>
        <v>0</v>
      </c>
      <c r="N163">
        <v>9600</v>
      </c>
      <c r="O163" s="3">
        <f t="shared" si="49"/>
        <v>1092.1044497619168</v>
      </c>
      <c r="P163">
        <f aca="true" t="shared" si="55" ref="P163:P183">353/(O163+273)*$D$4*$D$5</f>
        <v>22.85920319536164</v>
      </c>
      <c r="Q163" s="9">
        <f t="shared" si="39"/>
        <v>920.2245321054785</v>
      </c>
      <c r="R163">
        <f aca="true" t="shared" si="56" ref="R163:R183">P163*Q163*(O163-$AD$3)</f>
        <v>22973071.88807957</v>
      </c>
      <c r="S163" s="4">
        <f t="shared" si="40"/>
        <v>3448441084.1855955</v>
      </c>
      <c r="T163" t="e">
        <f>IF(AND(VLOOKUP(1,G:L,6,FALSE)&lt;S163,SUM(T$1:T162)=0,O163&gt;0),N163/60,0)</f>
        <v>#N/A</v>
      </c>
      <c r="V163">
        <f t="shared" si="50"/>
        <v>0</v>
      </c>
      <c r="W163">
        <v>9600</v>
      </c>
      <c r="X163">
        <f t="shared" si="48"/>
        <v>9600</v>
      </c>
      <c r="AA163">
        <f>Blad1!A163</f>
        <v>0</v>
      </c>
      <c r="AB163">
        <f>Blad1!B163</f>
        <v>0</v>
      </c>
      <c r="AC163">
        <f>Blad1!C163</f>
        <v>0</v>
      </c>
      <c r="AD163">
        <f>Blad1!D163</f>
        <v>0</v>
      </c>
      <c r="AE163">
        <f>Blad1!E163</f>
        <v>0</v>
      </c>
      <c r="AF163">
        <f>Blad1!F163</f>
        <v>0</v>
      </c>
      <c r="AG163">
        <f>Blad1!G163</f>
        <v>0</v>
      </c>
      <c r="AH163" s="16">
        <f>Blad1!H163</f>
        <v>0</v>
      </c>
      <c r="AI163">
        <f>Blad1!I163</f>
        <v>0</v>
      </c>
      <c r="AJ163">
        <f>Blad1!J163</f>
        <v>0</v>
      </c>
      <c r="AK163">
        <f>Blad1!K163</f>
        <v>0</v>
      </c>
      <c r="AL163">
        <f>Blad1!L163</f>
        <v>0</v>
      </c>
      <c r="AM163">
        <f>Blad1!M163</f>
        <v>0</v>
      </c>
      <c r="AN163">
        <f>Blad1!N163</f>
        <v>0</v>
      </c>
    </row>
    <row r="164" spans="7:40" ht="12.75">
      <c r="G164" s="15">
        <f t="shared" si="41"/>
        <v>0</v>
      </c>
      <c r="H164" s="4">
        <f t="shared" si="51"/>
        <v>88.4</v>
      </c>
      <c r="I164">
        <f t="shared" si="52"/>
        <v>114.30476190476192</v>
      </c>
      <c r="J164" s="9">
        <f t="shared" si="53"/>
        <v>716.0010000000001</v>
      </c>
      <c r="K164">
        <f t="shared" si="54"/>
        <v>0</v>
      </c>
      <c r="L164" s="4">
        <f t="shared" si="38"/>
        <v>0</v>
      </c>
      <c r="N164">
        <v>9660</v>
      </c>
      <c r="O164" s="3">
        <f t="shared" si="49"/>
        <v>1093.037256486924</v>
      </c>
      <c r="P164">
        <f t="shared" si="55"/>
        <v>22.843593651502072</v>
      </c>
      <c r="Q164" s="9">
        <f t="shared" si="39"/>
        <v>920.3989669630548</v>
      </c>
      <c r="R164">
        <f t="shared" si="56"/>
        <v>22981348.78426692</v>
      </c>
      <c r="S164" s="4">
        <f t="shared" si="40"/>
        <v>3471422432.9698625</v>
      </c>
      <c r="T164" t="e">
        <f>IF(AND(VLOOKUP(1,G:L,6,FALSE)&lt;S164,SUM(T$1:T163)=0,O164&gt;0),N164/60,0)</f>
        <v>#N/A</v>
      </c>
      <c r="V164">
        <f t="shared" si="50"/>
        <v>0</v>
      </c>
      <c r="W164">
        <v>9660</v>
      </c>
      <c r="X164">
        <f t="shared" si="48"/>
        <v>9660</v>
      </c>
      <c r="AA164">
        <f>Blad1!A164</f>
        <v>0</v>
      </c>
      <c r="AB164">
        <f>Blad1!B164</f>
        <v>0</v>
      </c>
      <c r="AC164">
        <f>Blad1!C164</f>
        <v>0</v>
      </c>
      <c r="AD164">
        <f>Blad1!D164</f>
        <v>0</v>
      </c>
      <c r="AE164">
        <f>Blad1!E164</f>
        <v>0</v>
      </c>
      <c r="AF164">
        <f>Blad1!F164</f>
        <v>0</v>
      </c>
      <c r="AG164">
        <f>Blad1!G164</f>
        <v>0</v>
      </c>
      <c r="AH164" s="16">
        <f>Blad1!H164</f>
        <v>0</v>
      </c>
      <c r="AI164">
        <f>Blad1!I164</f>
        <v>0</v>
      </c>
      <c r="AJ164">
        <f>Blad1!J164</f>
        <v>0</v>
      </c>
      <c r="AK164">
        <f>Blad1!K164</f>
        <v>0</v>
      </c>
      <c r="AL164">
        <f>Blad1!L164</f>
        <v>0</v>
      </c>
      <c r="AM164">
        <f>Blad1!M164</f>
        <v>0</v>
      </c>
      <c r="AN164">
        <f>Blad1!N164</f>
        <v>0</v>
      </c>
    </row>
    <row r="165" spans="7:40" ht="12.75">
      <c r="G165" s="15">
        <f t="shared" si="41"/>
        <v>0</v>
      </c>
      <c r="H165" s="4">
        <f t="shared" si="51"/>
        <v>88.4</v>
      </c>
      <c r="I165">
        <f t="shared" si="52"/>
        <v>114.30476190476192</v>
      </c>
      <c r="J165" s="9">
        <f t="shared" si="53"/>
        <v>716.0010000000001</v>
      </c>
      <c r="K165">
        <f t="shared" si="54"/>
        <v>0</v>
      </c>
      <c r="L165" s="4">
        <f t="shared" si="38"/>
        <v>0</v>
      </c>
      <c r="N165">
        <v>9720</v>
      </c>
      <c r="O165" s="3">
        <f t="shared" si="49"/>
        <v>1093.9642917490075</v>
      </c>
      <c r="P165">
        <f t="shared" si="55"/>
        <v>22.828101793407843</v>
      </c>
      <c r="Q165" s="9">
        <f t="shared" si="39"/>
        <v>920.5723225570645</v>
      </c>
      <c r="R165">
        <f t="shared" si="56"/>
        <v>22989570.638162963</v>
      </c>
      <c r="S165" s="4">
        <f t="shared" si="40"/>
        <v>3494412003.6080256</v>
      </c>
      <c r="T165" t="e">
        <f>IF(AND(VLOOKUP(1,G:L,6,FALSE)&lt;S165,SUM(T$1:T164)=0,O165&gt;0),N165/60,0)</f>
        <v>#N/A</v>
      </c>
      <c r="V165">
        <f t="shared" si="50"/>
        <v>0</v>
      </c>
      <c r="W165">
        <v>9720</v>
      </c>
      <c r="X165">
        <f t="shared" si="48"/>
        <v>9720</v>
      </c>
      <c r="AA165">
        <f>Blad1!A165</f>
        <v>0</v>
      </c>
      <c r="AB165">
        <f>Blad1!B165</f>
        <v>0</v>
      </c>
      <c r="AC165">
        <f>Blad1!C165</f>
        <v>0</v>
      </c>
      <c r="AD165">
        <f>Blad1!D165</f>
        <v>0</v>
      </c>
      <c r="AE165">
        <f>Blad1!E165</f>
        <v>0</v>
      </c>
      <c r="AF165">
        <f>Blad1!F165</f>
        <v>0</v>
      </c>
      <c r="AG165">
        <f>Blad1!G165</f>
        <v>0</v>
      </c>
      <c r="AH165" s="16">
        <f>Blad1!H165</f>
        <v>0</v>
      </c>
      <c r="AI165">
        <f>Blad1!I165</f>
        <v>0</v>
      </c>
      <c r="AJ165">
        <f>Blad1!J165</f>
        <v>0</v>
      </c>
      <c r="AK165">
        <f>Blad1!K165</f>
        <v>0</v>
      </c>
      <c r="AL165">
        <f>Blad1!L165</f>
        <v>0</v>
      </c>
      <c r="AM165">
        <f>Blad1!M165</f>
        <v>0</v>
      </c>
      <c r="AN165">
        <f>Blad1!N165</f>
        <v>0</v>
      </c>
    </row>
    <row r="166" spans="7:40" ht="12.75">
      <c r="G166" s="15">
        <f t="shared" si="41"/>
        <v>0</v>
      </c>
      <c r="H166" s="4">
        <f t="shared" si="51"/>
        <v>88.4</v>
      </c>
      <c r="I166">
        <f t="shared" si="52"/>
        <v>114.30476190476192</v>
      </c>
      <c r="J166" s="9">
        <f t="shared" si="53"/>
        <v>716.0010000000001</v>
      </c>
      <c r="K166">
        <f t="shared" si="54"/>
        <v>0</v>
      </c>
      <c r="L166" s="4">
        <f t="shared" si="38"/>
        <v>0</v>
      </c>
      <c r="N166">
        <v>9780</v>
      </c>
      <c r="O166" s="3">
        <f t="shared" si="49"/>
        <v>1094.8856265276333</v>
      </c>
      <c r="P166">
        <f t="shared" si="55"/>
        <v>22.812726001964176</v>
      </c>
      <c r="Q166" s="9">
        <f t="shared" si="39"/>
        <v>920.7446121606674</v>
      </c>
      <c r="R166">
        <f t="shared" si="56"/>
        <v>22997738.157879397</v>
      </c>
      <c r="S166" s="4">
        <f t="shared" si="40"/>
        <v>3517409741.765905</v>
      </c>
      <c r="T166" t="e">
        <f>IF(AND(VLOOKUP(1,G:L,6,FALSE)&lt;S166,SUM(T$1:T165)=0,O166&gt;0),N166/60,0)</f>
        <v>#N/A</v>
      </c>
      <c r="V166">
        <f t="shared" si="50"/>
        <v>0</v>
      </c>
      <c r="W166">
        <v>9780</v>
      </c>
      <c r="X166">
        <f t="shared" si="48"/>
        <v>9780</v>
      </c>
      <c r="AA166">
        <f>Blad1!A166</f>
        <v>0</v>
      </c>
      <c r="AB166">
        <f>Blad1!B166</f>
        <v>0</v>
      </c>
      <c r="AC166">
        <f>Blad1!C166</f>
        <v>0</v>
      </c>
      <c r="AD166">
        <f>Blad1!D166</f>
        <v>0</v>
      </c>
      <c r="AE166">
        <f>Blad1!E166</f>
        <v>0</v>
      </c>
      <c r="AF166">
        <f>Blad1!F166</f>
        <v>0</v>
      </c>
      <c r="AG166">
        <f>Blad1!G166</f>
        <v>0</v>
      </c>
      <c r="AH166" s="16">
        <f>Blad1!H166</f>
        <v>0</v>
      </c>
      <c r="AI166">
        <f>Blad1!I166</f>
        <v>0</v>
      </c>
      <c r="AJ166">
        <f>Blad1!J166</f>
        <v>0</v>
      </c>
      <c r="AK166">
        <f>Blad1!K166</f>
        <v>0</v>
      </c>
      <c r="AL166">
        <f>Blad1!L166</f>
        <v>0</v>
      </c>
      <c r="AM166">
        <f>Blad1!M166</f>
        <v>0</v>
      </c>
      <c r="AN166">
        <f>Blad1!N166</f>
        <v>0</v>
      </c>
    </row>
    <row r="167" spans="7:40" ht="12.75">
      <c r="G167" s="15">
        <f t="shared" si="41"/>
        <v>0</v>
      </c>
      <c r="H167" s="4">
        <f t="shared" si="51"/>
        <v>88.4</v>
      </c>
      <c r="I167">
        <f t="shared" si="52"/>
        <v>114.30476190476192</v>
      </c>
      <c r="J167" s="9">
        <f t="shared" si="53"/>
        <v>716.0010000000001</v>
      </c>
      <c r="K167">
        <f t="shared" si="54"/>
        <v>0</v>
      </c>
      <c r="L167" s="4">
        <f t="shared" si="38"/>
        <v>0</v>
      </c>
      <c r="N167">
        <v>9840</v>
      </c>
      <c r="O167" s="3">
        <f t="shared" si="49"/>
        <v>1095.8013305008703</v>
      </c>
      <c r="P167">
        <f t="shared" si="55"/>
        <v>22.797464690205572</v>
      </c>
      <c r="Q167" s="9">
        <f t="shared" si="39"/>
        <v>920.9158488036628</v>
      </c>
      <c r="R167">
        <f t="shared" si="56"/>
        <v>23005852.03809771</v>
      </c>
      <c r="S167" s="4">
        <f t="shared" si="40"/>
        <v>3540415593.804003</v>
      </c>
      <c r="T167" t="e">
        <f>IF(AND(VLOOKUP(1,G:L,6,FALSE)&lt;S167,SUM(T$1:T166)=0,O167&gt;0),N167/60,0)</f>
        <v>#N/A</v>
      </c>
      <c r="V167">
        <f t="shared" si="50"/>
        <v>0</v>
      </c>
      <c r="W167">
        <v>9840</v>
      </c>
      <c r="X167">
        <f t="shared" si="48"/>
        <v>9840</v>
      </c>
      <c r="AA167">
        <f>Blad1!A167</f>
        <v>0</v>
      </c>
      <c r="AB167">
        <f>Blad1!B167</f>
        <v>0</v>
      </c>
      <c r="AC167">
        <f>Blad1!C167</f>
        <v>0</v>
      </c>
      <c r="AD167">
        <f>Blad1!D167</f>
        <v>0</v>
      </c>
      <c r="AE167">
        <f>Blad1!E167</f>
        <v>0</v>
      </c>
      <c r="AF167">
        <f>Blad1!F167</f>
        <v>0</v>
      </c>
      <c r="AG167">
        <f>Blad1!G167</f>
        <v>0</v>
      </c>
      <c r="AH167" s="16">
        <f>Blad1!H167</f>
        <v>0</v>
      </c>
      <c r="AI167">
        <f>Blad1!I167</f>
        <v>0</v>
      </c>
      <c r="AJ167">
        <f>Blad1!J167</f>
        <v>0</v>
      </c>
      <c r="AK167">
        <f>Blad1!K167</f>
        <v>0</v>
      </c>
      <c r="AL167">
        <f>Blad1!L167</f>
        <v>0</v>
      </c>
      <c r="AM167">
        <f>Blad1!M167</f>
        <v>0</v>
      </c>
      <c r="AN167">
        <f>Blad1!N167</f>
        <v>0</v>
      </c>
    </row>
    <row r="168" spans="7:40" ht="12.75">
      <c r="G168" s="15">
        <f t="shared" si="41"/>
        <v>0</v>
      </c>
      <c r="H168" s="4">
        <f t="shared" si="51"/>
        <v>88.4</v>
      </c>
      <c r="I168">
        <f t="shared" si="52"/>
        <v>114.30476190476192</v>
      </c>
      <c r="J168" s="9">
        <f t="shared" si="53"/>
        <v>716.0010000000001</v>
      </c>
      <c r="K168">
        <f t="shared" si="54"/>
        <v>0</v>
      </c>
      <c r="L168" s="4">
        <f t="shared" si="38"/>
        <v>0</v>
      </c>
      <c r="N168">
        <v>9900</v>
      </c>
      <c r="O168" s="3">
        <f t="shared" si="49"/>
        <v>1096.7114720770119</v>
      </c>
      <c r="P168">
        <f t="shared" si="55"/>
        <v>22.78231630248439</v>
      </c>
      <c r="Q168" s="9">
        <f t="shared" si="39"/>
        <v>921.0860452784013</v>
      </c>
      <c r="R168">
        <f t="shared" si="56"/>
        <v>23013912.960404567</v>
      </c>
      <c r="S168" s="4">
        <f t="shared" si="40"/>
        <v>3563429506.764407</v>
      </c>
      <c r="T168" t="e">
        <f>IF(AND(VLOOKUP(1,G:L,6,FALSE)&lt;S168,SUM(T$1:T167)=0,O168&gt;0),N168/60,0)</f>
        <v>#N/A</v>
      </c>
      <c r="V168">
        <f t="shared" si="50"/>
        <v>0</v>
      </c>
      <c r="W168">
        <v>9900</v>
      </c>
      <c r="X168">
        <f t="shared" si="48"/>
        <v>9900</v>
      </c>
      <c r="AA168">
        <f>Blad1!A168</f>
        <v>0</v>
      </c>
      <c r="AB168">
        <f>Blad1!B168</f>
        <v>0</v>
      </c>
      <c r="AC168">
        <f>Blad1!C168</f>
        <v>0</v>
      </c>
      <c r="AD168">
        <f>Blad1!D168</f>
        <v>0</v>
      </c>
      <c r="AE168">
        <f>Blad1!E168</f>
        <v>0</v>
      </c>
      <c r="AF168">
        <f>Blad1!F168</f>
        <v>0</v>
      </c>
      <c r="AG168">
        <f>Blad1!G168</f>
        <v>0</v>
      </c>
      <c r="AH168" s="16">
        <f>Blad1!H168</f>
        <v>0</v>
      </c>
      <c r="AI168">
        <f>Blad1!I168</f>
        <v>0</v>
      </c>
      <c r="AJ168">
        <f>Blad1!J168</f>
        <v>0</v>
      </c>
      <c r="AK168">
        <f>Blad1!K168</f>
        <v>0</v>
      </c>
      <c r="AL168">
        <f>Blad1!L168</f>
        <v>0</v>
      </c>
      <c r="AM168">
        <f>Blad1!M168</f>
        <v>0</v>
      </c>
      <c r="AN168">
        <f>Blad1!N168</f>
        <v>0</v>
      </c>
    </row>
    <row r="169" spans="7:40" ht="12.75">
      <c r="G169" s="15">
        <f t="shared" si="41"/>
        <v>0</v>
      </c>
      <c r="H169" s="4">
        <f t="shared" si="51"/>
        <v>88.4</v>
      </c>
      <c r="I169">
        <f t="shared" si="52"/>
        <v>114.30476190476192</v>
      </c>
      <c r="J169" s="9">
        <f t="shared" si="53"/>
        <v>716.0010000000001</v>
      </c>
      <c r="K169">
        <f t="shared" si="54"/>
        <v>0</v>
      </c>
      <c r="L169" s="4">
        <f t="shared" si="38"/>
        <v>0</v>
      </c>
      <c r="N169">
        <v>9960</v>
      </c>
      <c r="O169" s="3">
        <f t="shared" si="49"/>
        <v>1097.6161184252426</v>
      </c>
      <c r="P169">
        <f t="shared" si="55"/>
        <v>22.767279313665846</v>
      </c>
      <c r="Q169" s="9">
        <f t="shared" si="39"/>
        <v>921.2552141455204</v>
      </c>
      <c r="R169">
        <f t="shared" si="56"/>
        <v>23021921.59361696</v>
      </c>
      <c r="S169" s="4">
        <f t="shared" si="40"/>
        <v>3586451428.358024</v>
      </c>
      <c r="T169" t="e">
        <f>IF(AND(VLOOKUP(1,G:L,6,FALSE)&lt;S169,SUM(T$1:T168)=0,O169&gt;0),N169/60,0)</f>
        <v>#N/A</v>
      </c>
      <c r="V169">
        <f t="shared" si="50"/>
        <v>0</v>
      </c>
      <c r="W169">
        <v>9960</v>
      </c>
      <c r="X169">
        <f t="shared" si="48"/>
        <v>9960</v>
      </c>
      <c r="AA169">
        <f>Blad1!A169</f>
        <v>0</v>
      </c>
      <c r="AB169">
        <f>Blad1!B169</f>
        <v>0</v>
      </c>
      <c r="AC169">
        <f>Blad1!C169</f>
        <v>0</v>
      </c>
      <c r="AD169">
        <f>Blad1!D169</f>
        <v>0</v>
      </c>
      <c r="AE169">
        <f>Blad1!E169</f>
        <v>0</v>
      </c>
      <c r="AF169">
        <f>Blad1!F169</f>
        <v>0</v>
      </c>
      <c r="AG169">
        <f>Blad1!G169</f>
        <v>0</v>
      </c>
      <c r="AH169" s="16">
        <f>Blad1!H169</f>
        <v>0</v>
      </c>
      <c r="AI169">
        <f>Blad1!I169</f>
        <v>0</v>
      </c>
      <c r="AJ169">
        <f>Blad1!J169</f>
        <v>0</v>
      </c>
      <c r="AK169">
        <f>Blad1!K169</f>
        <v>0</v>
      </c>
      <c r="AL169">
        <f>Blad1!L169</f>
        <v>0</v>
      </c>
      <c r="AM169">
        <f>Blad1!M169</f>
        <v>0</v>
      </c>
      <c r="AN169">
        <f>Blad1!N169</f>
        <v>0</v>
      </c>
    </row>
    <row r="170" spans="7:40" ht="12.75">
      <c r="G170" s="15">
        <f t="shared" si="41"/>
        <v>0</v>
      </c>
      <c r="H170" s="4">
        <f t="shared" si="51"/>
        <v>88.4</v>
      </c>
      <c r="I170">
        <f t="shared" si="52"/>
        <v>114.30476190476192</v>
      </c>
      <c r="J170" s="9">
        <f t="shared" si="53"/>
        <v>716.0010000000001</v>
      </c>
      <c r="K170">
        <f t="shared" si="54"/>
        <v>0</v>
      </c>
      <c r="L170" s="4">
        <f t="shared" si="38"/>
        <v>0</v>
      </c>
      <c r="N170">
        <v>10020</v>
      </c>
      <c r="O170" s="3">
        <f t="shared" si="49"/>
        <v>1098.5153355053847</v>
      </c>
      <c r="P170">
        <f t="shared" si="55"/>
        <v>22.752352228348446</v>
      </c>
      <c r="Q170" s="9">
        <f t="shared" si="39"/>
        <v>921.4233677395071</v>
      </c>
      <c r="R170">
        <f t="shared" si="56"/>
        <v>23029878.594097268</v>
      </c>
      <c r="S170" s="4">
        <f t="shared" si="40"/>
        <v>3609481306.9521213</v>
      </c>
      <c r="T170" t="e">
        <f>IF(AND(VLOOKUP(1,G:L,6,FALSE)&lt;S170,SUM(T$1:T169)=0,O170&gt;0),N170/60,0)</f>
        <v>#N/A</v>
      </c>
      <c r="V170">
        <f t="shared" si="50"/>
        <v>0</v>
      </c>
      <c r="W170">
        <v>10020</v>
      </c>
      <c r="X170">
        <f t="shared" si="48"/>
        <v>10020</v>
      </c>
      <c r="AA170">
        <f>Blad1!A170</f>
        <v>0</v>
      </c>
      <c r="AB170">
        <f>Blad1!B170</f>
        <v>0</v>
      </c>
      <c r="AC170">
        <f>Blad1!C170</f>
        <v>0</v>
      </c>
      <c r="AD170">
        <f>Blad1!D170</f>
        <v>0</v>
      </c>
      <c r="AE170">
        <f>Blad1!E170</f>
        <v>0</v>
      </c>
      <c r="AF170">
        <f>Blad1!F170</f>
        <v>0</v>
      </c>
      <c r="AG170">
        <f>Blad1!G170</f>
        <v>0</v>
      </c>
      <c r="AH170" s="16">
        <f>Blad1!H170</f>
        <v>0</v>
      </c>
      <c r="AI170">
        <f>Blad1!I170</f>
        <v>0</v>
      </c>
      <c r="AJ170">
        <f>Blad1!J170</f>
        <v>0</v>
      </c>
      <c r="AK170">
        <f>Blad1!K170</f>
        <v>0</v>
      </c>
      <c r="AL170">
        <f>Blad1!L170</f>
        <v>0</v>
      </c>
      <c r="AM170">
        <f>Blad1!M170</f>
        <v>0</v>
      </c>
      <c r="AN170">
        <f>Blad1!N170</f>
        <v>0</v>
      </c>
    </row>
    <row r="171" spans="7:40" ht="12.75">
      <c r="G171" s="15">
        <f t="shared" si="41"/>
        <v>0</v>
      </c>
      <c r="H171" s="4">
        <f t="shared" si="51"/>
        <v>88.4</v>
      </c>
      <c r="I171">
        <f t="shared" si="52"/>
        <v>114.30476190476192</v>
      </c>
      <c r="J171" s="9">
        <f t="shared" si="53"/>
        <v>716.0010000000001</v>
      </c>
      <c r="K171">
        <f t="shared" si="54"/>
        <v>0</v>
      </c>
      <c r="L171" s="4">
        <f t="shared" si="38"/>
        <v>0</v>
      </c>
      <c r="N171">
        <v>10080</v>
      </c>
      <c r="O171" s="3">
        <f t="shared" si="49"/>
        <v>1099.4091880967574</v>
      </c>
      <c r="P171">
        <f t="shared" si="55"/>
        <v>22.737533580108895</v>
      </c>
      <c r="Q171" s="9">
        <f t="shared" si="39"/>
        <v>921.5905181740936</v>
      </c>
      <c r="R171">
        <f t="shared" si="56"/>
        <v>23037784.60605873</v>
      </c>
      <c r="S171" s="4">
        <f t="shared" si="40"/>
        <v>3632519091.55818</v>
      </c>
      <c r="T171" t="e">
        <f>IF(AND(VLOOKUP(1,G:L,6,FALSE)&lt;S171,SUM(T$1:T170)=0,O171&gt;0),N171/60,0)</f>
        <v>#N/A</v>
      </c>
      <c r="V171">
        <f t="shared" si="50"/>
        <v>0</v>
      </c>
      <c r="W171">
        <v>10080</v>
      </c>
      <c r="X171">
        <f t="shared" si="48"/>
        <v>10080</v>
      </c>
      <c r="AA171">
        <f>Blad1!A171</f>
        <v>0</v>
      </c>
      <c r="AB171">
        <f>Blad1!B171</f>
        <v>0</v>
      </c>
      <c r="AC171">
        <f>Blad1!C171</f>
        <v>0</v>
      </c>
      <c r="AD171">
        <f>Blad1!D171</f>
        <v>0</v>
      </c>
      <c r="AE171">
        <f>Blad1!E171</f>
        <v>0</v>
      </c>
      <c r="AF171">
        <f>Blad1!F171</f>
        <v>0</v>
      </c>
      <c r="AG171">
        <f>Blad1!G171</f>
        <v>0</v>
      </c>
      <c r="AH171" s="16">
        <f>Blad1!H171</f>
        <v>0</v>
      </c>
      <c r="AI171">
        <f>Blad1!I171</f>
        <v>0</v>
      </c>
      <c r="AJ171">
        <f>Blad1!J171</f>
        <v>0</v>
      </c>
      <c r="AK171">
        <f>Blad1!K171</f>
        <v>0</v>
      </c>
      <c r="AL171">
        <f>Blad1!L171</f>
        <v>0</v>
      </c>
      <c r="AM171">
        <f>Blad1!M171</f>
        <v>0</v>
      </c>
      <c r="AN171">
        <f>Blad1!N171</f>
        <v>0</v>
      </c>
    </row>
    <row r="172" spans="7:40" ht="12.75">
      <c r="G172" s="15">
        <f t="shared" si="41"/>
        <v>0</v>
      </c>
      <c r="H172" s="4">
        <f t="shared" si="51"/>
        <v>88.4</v>
      </c>
      <c r="I172">
        <f t="shared" si="52"/>
        <v>114.30476190476192</v>
      </c>
      <c r="J172" s="9">
        <f t="shared" si="53"/>
        <v>716.0010000000001</v>
      </c>
      <c r="K172">
        <f t="shared" si="54"/>
        <v>0</v>
      </c>
      <c r="L172" s="4">
        <f t="shared" si="38"/>
        <v>0</v>
      </c>
      <c r="N172">
        <v>10140</v>
      </c>
      <c r="O172" s="3">
        <f t="shared" si="49"/>
        <v>1100.2977398261798</v>
      </c>
      <c r="P172">
        <f t="shared" si="55"/>
        <v>22.72282193077059</v>
      </c>
      <c r="Q172" s="9">
        <f t="shared" si="39"/>
        <v>921.7566773474957</v>
      </c>
      <c r="R172">
        <f t="shared" si="56"/>
        <v>23045640.261861682</v>
      </c>
      <c r="S172" s="4">
        <f t="shared" si="40"/>
        <v>3655564731.8200417</v>
      </c>
      <c r="T172" t="e">
        <f>IF(AND(VLOOKUP(1,G:L,6,FALSE)&lt;S172,SUM(T$1:T171)=0,O172&gt;0),N172/60,0)</f>
        <v>#N/A</v>
      </c>
      <c r="V172">
        <f t="shared" si="50"/>
        <v>0</v>
      </c>
      <c r="W172">
        <v>10140</v>
      </c>
      <c r="X172">
        <f t="shared" si="48"/>
        <v>10140</v>
      </c>
      <c r="AA172">
        <f>Blad1!A172</f>
        <v>0</v>
      </c>
      <c r="AB172">
        <f>Blad1!B172</f>
        <v>0</v>
      </c>
      <c r="AC172">
        <f>Blad1!C172</f>
        <v>0</v>
      </c>
      <c r="AD172">
        <f>Blad1!D172</f>
        <v>0</v>
      </c>
      <c r="AE172">
        <f>Blad1!E172</f>
        <v>0</v>
      </c>
      <c r="AF172">
        <f>Blad1!F172</f>
        <v>0</v>
      </c>
      <c r="AG172">
        <f>Blad1!G172</f>
        <v>0</v>
      </c>
      <c r="AH172" s="16">
        <f>Blad1!H172</f>
        <v>0</v>
      </c>
      <c r="AI172">
        <f>Blad1!I172</f>
        <v>0</v>
      </c>
      <c r="AJ172">
        <f>Blad1!J172</f>
        <v>0</v>
      </c>
      <c r="AK172">
        <f>Blad1!K172</f>
        <v>0</v>
      </c>
      <c r="AL172">
        <f>Blad1!L172</f>
        <v>0</v>
      </c>
      <c r="AM172">
        <f>Blad1!M172</f>
        <v>0</v>
      </c>
      <c r="AN172">
        <f>Blad1!N172</f>
        <v>0</v>
      </c>
    </row>
    <row r="173" spans="7:40" ht="12.75">
      <c r="G173" s="15">
        <f t="shared" si="41"/>
        <v>0</v>
      </c>
      <c r="H173" s="4">
        <f t="shared" si="51"/>
        <v>88.4</v>
      </c>
      <c r="I173">
        <f t="shared" si="52"/>
        <v>114.30476190476192</v>
      </c>
      <c r="J173" s="9">
        <f t="shared" si="53"/>
        <v>716.0010000000001</v>
      </c>
      <c r="K173">
        <f t="shared" si="54"/>
        <v>0</v>
      </c>
      <c r="L173" s="4">
        <f t="shared" si="38"/>
        <v>0</v>
      </c>
      <c r="N173">
        <v>10200</v>
      </c>
      <c r="O173" s="3">
        <f t="shared" si="49"/>
        <v>1101.1810531951505</v>
      </c>
      <c r="P173">
        <f t="shared" si="55"/>
        <v>22.70821586969478</v>
      </c>
      <c r="Q173" s="9">
        <f t="shared" si="39"/>
        <v>921.9218569474932</v>
      </c>
      <c r="R173">
        <f t="shared" si="56"/>
        <v>23053446.182300802</v>
      </c>
      <c r="S173" s="4">
        <f t="shared" si="40"/>
        <v>3678618178.002342</v>
      </c>
      <c r="T173" t="e">
        <f>IF(AND(VLOOKUP(1,G:L,6,FALSE)&lt;S173,SUM(T$1:T172)=0,O173&gt;0),N173/60,0)</f>
        <v>#N/A</v>
      </c>
      <c r="V173">
        <f t="shared" si="50"/>
        <v>0</v>
      </c>
      <c r="W173">
        <v>10200</v>
      </c>
      <c r="X173">
        <f t="shared" si="48"/>
        <v>10200</v>
      </c>
      <c r="AA173">
        <f>Blad1!A173</f>
        <v>0</v>
      </c>
      <c r="AB173">
        <f>Blad1!B173</f>
        <v>0</v>
      </c>
      <c r="AC173">
        <f>Blad1!C173</f>
        <v>0</v>
      </c>
      <c r="AD173">
        <f>Blad1!D173</f>
        <v>0</v>
      </c>
      <c r="AE173">
        <f>Blad1!E173</f>
        <v>0</v>
      </c>
      <c r="AF173">
        <f>Blad1!F173</f>
        <v>0</v>
      </c>
      <c r="AG173">
        <f>Blad1!G173</f>
        <v>0</v>
      </c>
      <c r="AH173" s="16">
        <f>Blad1!H173</f>
        <v>0</v>
      </c>
      <c r="AI173">
        <f>Blad1!I173</f>
        <v>0</v>
      </c>
      <c r="AJ173">
        <f>Blad1!J173</f>
        <v>0</v>
      </c>
      <c r="AK173">
        <f>Blad1!K173</f>
        <v>0</v>
      </c>
      <c r="AL173">
        <f>Blad1!L173</f>
        <v>0</v>
      </c>
      <c r="AM173">
        <f>Blad1!M173</f>
        <v>0</v>
      </c>
      <c r="AN173">
        <f>Blad1!N173</f>
        <v>0</v>
      </c>
    </row>
    <row r="174" spans="7:40" ht="12.75">
      <c r="G174" s="15">
        <f t="shared" si="41"/>
        <v>0</v>
      </c>
      <c r="H174" s="4">
        <f t="shared" si="51"/>
        <v>88.4</v>
      </c>
      <c r="I174">
        <f t="shared" si="52"/>
        <v>114.30476190476192</v>
      </c>
      <c r="J174" s="9">
        <f t="shared" si="53"/>
        <v>716.0010000000001</v>
      </c>
      <c r="K174">
        <f t="shared" si="54"/>
        <v>0</v>
      </c>
      <c r="L174" s="4">
        <f t="shared" si="38"/>
        <v>0</v>
      </c>
      <c r="N174">
        <v>10260</v>
      </c>
      <c r="O174" s="3">
        <f t="shared" si="49"/>
        <v>1102.0591896062265</v>
      </c>
      <c r="P174">
        <f t="shared" si="55"/>
        <v>22.693714013093633</v>
      </c>
      <c r="Q174" s="9">
        <f t="shared" si="39"/>
        <v>922.0860684563644</v>
      </c>
      <c r="R174">
        <f t="shared" si="56"/>
        <v>23061202.97688373</v>
      </c>
      <c r="S174" s="4">
        <f t="shared" si="40"/>
        <v>3701679380.979226</v>
      </c>
      <c r="T174" t="e">
        <f>IF(AND(VLOOKUP(1,G:L,6,FALSE)&lt;S174,SUM(T$1:T173)=0,O174&gt;0),N174/60,0)</f>
        <v>#N/A</v>
      </c>
      <c r="V174">
        <f t="shared" si="50"/>
        <v>0</v>
      </c>
      <c r="W174">
        <v>10260</v>
      </c>
      <c r="X174">
        <f t="shared" si="48"/>
        <v>10260</v>
      </c>
      <c r="AA174">
        <f>Blad1!A174</f>
        <v>0</v>
      </c>
      <c r="AB174">
        <f>Blad1!B174</f>
        <v>0</v>
      </c>
      <c r="AC174">
        <f>Blad1!C174</f>
        <v>0</v>
      </c>
      <c r="AD174">
        <f>Blad1!D174</f>
        <v>0</v>
      </c>
      <c r="AE174">
        <f>Blad1!E174</f>
        <v>0</v>
      </c>
      <c r="AF174">
        <f>Blad1!F174</f>
        <v>0</v>
      </c>
      <c r="AG174">
        <f>Blad1!G174</f>
        <v>0</v>
      </c>
      <c r="AH174" s="16">
        <f>Blad1!H174</f>
        <v>0</v>
      </c>
      <c r="AI174">
        <f>Blad1!I174</f>
        <v>0</v>
      </c>
      <c r="AJ174">
        <f>Blad1!J174</f>
        <v>0</v>
      </c>
      <c r="AK174">
        <f>Blad1!K174</f>
        <v>0</v>
      </c>
      <c r="AL174">
        <f>Blad1!L174</f>
        <v>0</v>
      </c>
      <c r="AM174">
        <f>Blad1!M174</f>
        <v>0</v>
      </c>
      <c r="AN174">
        <f>Blad1!N174</f>
        <v>0</v>
      </c>
    </row>
    <row r="175" spans="7:40" ht="12.75">
      <c r="G175" s="15">
        <f t="shared" si="41"/>
        <v>0</v>
      </c>
      <c r="H175" s="4">
        <f t="shared" si="51"/>
        <v>88.4</v>
      </c>
      <c r="I175">
        <f t="shared" si="52"/>
        <v>114.30476190476192</v>
      </c>
      <c r="J175" s="9">
        <f t="shared" si="53"/>
        <v>716.0010000000001</v>
      </c>
      <c r="K175">
        <f t="shared" si="54"/>
        <v>0</v>
      </c>
      <c r="L175" s="4">
        <f t="shared" si="38"/>
        <v>0</v>
      </c>
      <c r="N175">
        <v>10320</v>
      </c>
      <c r="O175" s="3">
        <f t="shared" si="49"/>
        <v>1102.9322093886387</v>
      </c>
      <c r="P175">
        <f t="shared" si="55"/>
        <v>22.679315003364344</v>
      </c>
      <c r="Q175" s="9">
        <f t="shared" si="39"/>
        <v>922.2493231556755</v>
      </c>
      <c r="R175">
        <f t="shared" si="56"/>
        <v>23068911.244101502</v>
      </c>
      <c r="S175" s="4">
        <f t="shared" si="40"/>
        <v>3724748292.2233276</v>
      </c>
      <c r="T175" t="e">
        <f>IF(AND(VLOOKUP(1,G:L,6,FALSE)&lt;S175,SUM(T$1:T174)=0,O175&gt;0),N175/60,0)</f>
        <v>#N/A</v>
      </c>
      <c r="V175">
        <f t="shared" si="50"/>
        <v>0</v>
      </c>
      <c r="W175">
        <v>10320</v>
      </c>
      <c r="X175">
        <f t="shared" si="48"/>
        <v>10320</v>
      </c>
      <c r="AA175">
        <f>Blad1!A175</f>
        <v>0</v>
      </c>
      <c r="AB175">
        <f>Blad1!B175</f>
        <v>0</v>
      </c>
      <c r="AC175">
        <f>Blad1!C175</f>
        <v>0</v>
      </c>
      <c r="AD175">
        <f>Blad1!D175</f>
        <v>0</v>
      </c>
      <c r="AE175">
        <f>Blad1!E175</f>
        <v>0</v>
      </c>
      <c r="AF175">
        <f>Blad1!F175</f>
        <v>0</v>
      </c>
      <c r="AG175">
        <f>Blad1!G175</f>
        <v>0</v>
      </c>
      <c r="AH175" s="16">
        <f>Blad1!H175</f>
        <v>0</v>
      </c>
      <c r="AI175">
        <f>Blad1!I175</f>
        <v>0</v>
      </c>
      <c r="AJ175">
        <f>Blad1!J175</f>
        <v>0</v>
      </c>
      <c r="AK175">
        <f>Blad1!K175</f>
        <v>0</v>
      </c>
      <c r="AL175">
        <f>Blad1!L175</f>
        <v>0</v>
      </c>
      <c r="AM175">
        <f>Blad1!M175</f>
        <v>0</v>
      </c>
      <c r="AN175">
        <f>Blad1!N175</f>
        <v>0</v>
      </c>
    </row>
    <row r="176" spans="7:40" ht="12.75">
      <c r="G176" s="15">
        <f t="shared" si="41"/>
        <v>0</v>
      </c>
      <c r="H176" s="4">
        <f t="shared" si="51"/>
        <v>88.4</v>
      </c>
      <c r="I176">
        <f t="shared" si="52"/>
        <v>114.30476190476192</v>
      </c>
      <c r="J176" s="9">
        <f t="shared" si="53"/>
        <v>716.0010000000001</v>
      </c>
      <c r="K176">
        <f t="shared" si="54"/>
        <v>0</v>
      </c>
      <c r="L176" s="4">
        <f t="shared" si="38"/>
        <v>0</v>
      </c>
      <c r="N176">
        <v>10380</v>
      </c>
      <c r="O176" s="3">
        <f t="shared" si="49"/>
        <v>1103.8001718231612</v>
      </c>
      <c r="P176">
        <f t="shared" si="55"/>
        <v>22.665017508443523</v>
      </c>
      <c r="Q176" s="9">
        <f t="shared" si="39"/>
        <v>922.4116321309311</v>
      </c>
      <c r="R176">
        <f t="shared" si="56"/>
        <v>23076571.571690742</v>
      </c>
      <c r="S176" s="4">
        <f t="shared" si="40"/>
        <v>3747824863.795018</v>
      </c>
      <c r="T176" t="e">
        <f>IF(AND(VLOOKUP(1,G:L,6,FALSE)&lt;S176,SUM(T$1:T175)=0,O176&gt;0),N176/60,0)</f>
        <v>#N/A</v>
      </c>
      <c r="V176">
        <f t="shared" si="50"/>
        <v>0</v>
      </c>
      <c r="W176">
        <v>10380</v>
      </c>
      <c r="X176">
        <f t="shared" si="48"/>
        <v>10380</v>
      </c>
      <c r="AA176">
        <f>Blad1!A176</f>
        <v>0</v>
      </c>
      <c r="AB176">
        <f>Blad1!B176</f>
        <v>0</v>
      </c>
      <c r="AC176">
        <f>Blad1!C176</f>
        <v>0</v>
      </c>
      <c r="AD176">
        <f>Blad1!D176</f>
        <v>0</v>
      </c>
      <c r="AE176">
        <f>Blad1!E176</f>
        <v>0</v>
      </c>
      <c r="AF176">
        <f>Blad1!F176</f>
        <v>0</v>
      </c>
      <c r="AG176">
        <f>Blad1!G176</f>
        <v>0</v>
      </c>
      <c r="AH176" s="16">
        <f>Blad1!H176</f>
        <v>0</v>
      </c>
      <c r="AI176">
        <f>Blad1!I176</f>
        <v>0</v>
      </c>
      <c r="AJ176">
        <f>Blad1!J176</f>
        <v>0</v>
      </c>
      <c r="AK176">
        <f>Blad1!K176</f>
        <v>0</v>
      </c>
      <c r="AL176">
        <f>Blad1!L176</f>
        <v>0</v>
      </c>
      <c r="AM176">
        <f>Blad1!M176</f>
        <v>0</v>
      </c>
      <c r="AN176">
        <f>Blad1!N176</f>
        <v>0</v>
      </c>
    </row>
    <row r="177" spans="7:40" ht="12.75">
      <c r="G177" s="15">
        <f t="shared" si="41"/>
        <v>0</v>
      </c>
      <c r="H177" s="4">
        <f t="shared" si="51"/>
        <v>88.4</v>
      </c>
      <c r="I177">
        <f t="shared" si="52"/>
        <v>114.30476190476192</v>
      </c>
      <c r="J177" s="9">
        <f t="shared" si="53"/>
        <v>716.0010000000001</v>
      </c>
      <c r="K177">
        <f t="shared" si="54"/>
        <v>0</v>
      </c>
      <c r="L177" s="4">
        <f t="shared" si="38"/>
        <v>0</v>
      </c>
      <c r="N177">
        <v>10440</v>
      </c>
      <c r="O177" s="3">
        <f t="shared" si="49"/>
        <v>1104.6631351662672</v>
      </c>
      <c r="P177">
        <f t="shared" si="55"/>
        <v>22.650820221181217</v>
      </c>
      <c r="Q177" s="9">
        <f t="shared" si="39"/>
        <v>922.573006276092</v>
      </c>
      <c r="R177">
        <f t="shared" si="56"/>
        <v>23084184.53688838</v>
      </c>
      <c r="S177" s="4">
        <f t="shared" si="40"/>
        <v>3770909048.331907</v>
      </c>
      <c r="T177" t="e">
        <f>IF(AND(VLOOKUP(1,G:L,6,FALSE)&lt;S177,SUM(T$1:T176)=0,O177&gt;0),N177/60,0)</f>
        <v>#N/A</v>
      </c>
      <c r="V177">
        <f t="shared" si="50"/>
        <v>0</v>
      </c>
      <c r="W177">
        <v>10440</v>
      </c>
      <c r="X177">
        <f t="shared" si="48"/>
        <v>10440</v>
      </c>
      <c r="AA177">
        <f>Blad1!A177</f>
        <v>0</v>
      </c>
      <c r="AB177">
        <f>Blad1!B177</f>
        <v>0</v>
      </c>
      <c r="AC177">
        <f>Blad1!C177</f>
        <v>0</v>
      </c>
      <c r="AD177">
        <f>Blad1!D177</f>
        <v>0</v>
      </c>
      <c r="AE177">
        <f>Blad1!E177</f>
        <v>0</v>
      </c>
      <c r="AF177">
        <f>Blad1!F177</f>
        <v>0</v>
      </c>
      <c r="AG177">
        <f>Blad1!G177</f>
        <v>0</v>
      </c>
      <c r="AH177" s="16">
        <f>Blad1!H177</f>
        <v>0</v>
      </c>
      <c r="AI177">
        <f>Blad1!I177</f>
        <v>0</v>
      </c>
      <c r="AJ177">
        <f>Blad1!J177</f>
        <v>0</v>
      </c>
      <c r="AK177">
        <f>Blad1!K177</f>
        <v>0</v>
      </c>
      <c r="AL177">
        <f>Blad1!L177</f>
        <v>0</v>
      </c>
      <c r="AM177">
        <f>Blad1!M177</f>
        <v>0</v>
      </c>
      <c r="AN177">
        <f>Blad1!N177</f>
        <v>0</v>
      </c>
    </row>
    <row r="178" spans="7:40" ht="12.75">
      <c r="G178" s="15">
        <f t="shared" si="41"/>
        <v>0</v>
      </c>
      <c r="H178" s="4">
        <f t="shared" si="51"/>
        <v>88.4</v>
      </c>
      <c r="I178">
        <f t="shared" si="52"/>
        <v>114.30476190476192</v>
      </c>
      <c r="J178" s="9">
        <f t="shared" si="53"/>
        <v>716.0010000000001</v>
      </c>
      <c r="K178">
        <f t="shared" si="54"/>
        <v>0</v>
      </c>
      <c r="L178" s="4">
        <f t="shared" si="38"/>
        <v>0</v>
      </c>
      <c r="N178">
        <v>10500</v>
      </c>
      <c r="O178" s="3">
        <f t="shared" si="49"/>
        <v>1105.5211566735923</v>
      </c>
      <c r="P178">
        <f t="shared" si="55"/>
        <v>22.636721858733726</v>
      </c>
      <c r="Q178" s="9">
        <f t="shared" si="39"/>
        <v>922.7334562979618</v>
      </c>
      <c r="R178">
        <f t="shared" si="56"/>
        <v>23091750.70667872</v>
      </c>
      <c r="S178" s="4">
        <f t="shared" si="40"/>
        <v>3794000799.0385857</v>
      </c>
      <c r="T178" t="e">
        <f>IF(AND(VLOOKUP(1,G:L,6,FALSE)&lt;S178,SUM(T$1:T177)=0,O178&gt;0),N178/60,0)</f>
        <v>#N/A</v>
      </c>
      <c r="V178">
        <f t="shared" si="50"/>
        <v>0</v>
      </c>
      <c r="W178">
        <v>10500</v>
      </c>
      <c r="X178">
        <f t="shared" si="48"/>
        <v>10500</v>
      </c>
      <c r="AA178">
        <f>Blad1!A178</f>
        <v>0</v>
      </c>
      <c r="AB178">
        <f>Blad1!B178</f>
        <v>0</v>
      </c>
      <c r="AC178">
        <f>Blad1!C178</f>
        <v>0</v>
      </c>
      <c r="AD178">
        <f>Blad1!D178</f>
        <v>0</v>
      </c>
      <c r="AE178">
        <f>Blad1!E178</f>
        <v>0</v>
      </c>
      <c r="AF178">
        <f>Blad1!F178</f>
        <v>0</v>
      </c>
      <c r="AG178">
        <f>Blad1!G178</f>
        <v>0</v>
      </c>
      <c r="AH178" s="16">
        <f>Blad1!H178</f>
        <v>0</v>
      </c>
      <c r="AI178">
        <f>Blad1!I178</f>
        <v>0</v>
      </c>
      <c r="AJ178">
        <f>Blad1!J178</f>
        <v>0</v>
      </c>
      <c r="AK178">
        <f>Blad1!K178</f>
        <v>0</v>
      </c>
      <c r="AL178">
        <f>Blad1!L178</f>
        <v>0</v>
      </c>
      <c r="AM178">
        <f>Blad1!M178</f>
        <v>0</v>
      </c>
      <c r="AN178">
        <f>Blad1!N178</f>
        <v>0</v>
      </c>
    </row>
    <row r="179" spans="7:40" ht="12.75">
      <c r="G179" s="15">
        <f t="shared" si="41"/>
        <v>0</v>
      </c>
      <c r="H179" s="4">
        <f t="shared" si="51"/>
        <v>88.4</v>
      </c>
      <c r="I179">
        <f t="shared" si="52"/>
        <v>114.30476190476192</v>
      </c>
      <c r="J179" s="9">
        <f t="shared" si="53"/>
        <v>716.0010000000001</v>
      </c>
      <c r="K179">
        <f t="shared" si="54"/>
        <v>0</v>
      </c>
      <c r="L179" s="4">
        <f t="shared" si="38"/>
        <v>0</v>
      </c>
      <c r="N179">
        <v>10560</v>
      </c>
      <c r="O179" s="3">
        <f t="shared" si="49"/>
        <v>1106.374292622728</v>
      </c>
      <c r="P179">
        <f t="shared" si="55"/>
        <v>22.622721161974653</v>
      </c>
      <c r="Q179" s="9">
        <f t="shared" si="39"/>
        <v>922.8929927204501</v>
      </c>
      <c r="R179">
        <f t="shared" si="56"/>
        <v>23099270.638033368</v>
      </c>
      <c r="S179" s="4">
        <f t="shared" si="40"/>
        <v>3817100069.676619</v>
      </c>
      <c r="T179" t="e">
        <f>IF(AND(VLOOKUP(1,G:L,6,FALSE)&lt;S179,SUM(T$1:T178)=0,O179&gt;0),N179/60,0)</f>
        <v>#N/A</v>
      </c>
      <c r="V179">
        <f t="shared" si="50"/>
        <v>0</v>
      </c>
      <c r="W179">
        <v>10560</v>
      </c>
      <c r="X179">
        <f t="shared" si="48"/>
        <v>10560</v>
      </c>
      <c r="AA179">
        <f>Blad1!A179</f>
        <v>0</v>
      </c>
      <c r="AB179">
        <f>Blad1!B179</f>
        <v>0</v>
      </c>
      <c r="AC179">
        <f>Blad1!C179</f>
        <v>0</v>
      </c>
      <c r="AD179">
        <f>Blad1!D179</f>
        <v>0</v>
      </c>
      <c r="AE179">
        <f>Blad1!E179</f>
        <v>0</v>
      </c>
      <c r="AF179">
        <f>Blad1!F179</f>
        <v>0</v>
      </c>
      <c r="AG179">
        <f>Blad1!G179</f>
        <v>0</v>
      </c>
      <c r="AH179" s="16">
        <f>Blad1!H179</f>
        <v>0</v>
      </c>
      <c r="AI179">
        <f>Blad1!I179</f>
        <v>0</v>
      </c>
      <c r="AJ179">
        <f>Blad1!J179</f>
        <v>0</v>
      </c>
      <c r="AK179">
        <f>Blad1!K179</f>
        <v>0</v>
      </c>
      <c r="AL179">
        <f>Blad1!L179</f>
        <v>0</v>
      </c>
      <c r="AM179">
        <f>Blad1!M179</f>
        <v>0</v>
      </c>
      <c r="AN179">
        <f>Blad1!N179</f>
        <v>0</v>
      </c>
    </row>
    <row r="180" spans="7:40" ht="12.75">
      <c r="G180" s="15">
        <f t="shared" si="41"/>
        <v>0</v>
      </c>
      <c r="H180" s="4">
        <f t="shared" si="51"/>
        <v>88.4</v>
      </c>
      <c r="I180">
        <f t="shared" si="52"/>
        <v>114.30476190476192</v>
      </c>
      <c r="J180" s="9">
        <f t="shared" si="53"/>
        <v>716.0010000000001</v>
      </c>
      <c r="K180">
        <f t="shared" si="54"/>
        <v>0</v>
      </c>
      <c r="L180" s="4">
        <f t="shared" si="38"/>
        <v>0</v>
      </c>
      <c r="N180">
        <v>10620</v>
      </c>
      <c r="O180" s="3">
        <f t="shared" si="49"/>
        <v>1107.2225983353737</v>
      </c>
      <c r="P180">
        <f t="shared" si="55"/>
        <v>22.608816894923496</v>
      </c>
      <c r="Q180" s="9">
        <f t="shared" si="39"/>
        <v>923.0516258887149</v>
      </c>
      <c r="R180">
        <f t="shared" si="56"/>
        <v>23106744.878144257</v>
      </c>
      <c r="S180" s="4">
        <f t="shared" si="40"/>
        <v>3840206814.5547633</v>
      </c>
      <c r="T180" t="e">
        <f>IF(AND(VLOOKUP(1,G:L,6,FALSE)&lt;S180,SUM(T$1:T179)=0,O180&gt;0),N180/60,0)</f>
        <v>#N/A</v>
      </c>
      <c r="V180">
        <f t="shared" si="50"/>
        <v>0</v>
      </c>
      <c r="W180">
        <v>10620</v>
      </c>
      <c r="X180">
        <f t="shared" si="48"/>
        <v>10620</v>
      </c>
      <c r="AA180">
        <f>Blad1!A180</f>
        <v>0</v>
      </c>
      <c r="AB180">
        <f>Blad1!B180</f>
        <v>0</v>
      </c>
      <c r="AC180">
        <f>Blad1!C180</f>
        <v>0</v>
      </c>
      <c r="AD180">
        <f>Blad1!D180</f>
        <v>0</v>
      </c>
      <c r="AE180">
        <f>Blad1!E180</f>
        <v>0</v>
      </c>
      <c r="AF180">
        <f>Blad1!F180</f>
        <v>0</v>
      </c>
      <c r="AG180">
        <f>Blad1!G180</f>
        <v>0</v>
      </c>
      <c r="AH180" s="16">
        <f>Blad1!H180</f>
        <v>0</v>
      </c>
      <c r="AI180">
        <f>Blad1!I180</f>
        <v>0</v>
      </c>
      <c r="AJ180">
        <f>Blad1!J180</f>
        <v>0</v>
      </c>
      <c r="AK180">
        <f>Blad1!K180</f>
        <v>0</v>
      </c>
      <c r="AL180">
        <f>Blad1!L180</f>
        <v>0</v>
      </c>
      <c r="AM180">
        <f>Blad1!M180</f>
        <v>0</v>
      </c>
      <c r="AN180">
        <f>Blad1!N180</f>
        <v>0</v>
      </c>
    </row>
    <row r="181" spans="7:40" ht="12.75">
      <c r="G181" s="15">
        <f t="shared" si="41"/>
        <v>0</v>
      </c>
      <c r="H181" s="4">
        <f t="shared" si="51"/>
        <v>88.4</v>
      </c>
      <c r="I181">
        <f t="shared" si="52"/>
        <v>114.30476190476192</v>
      </c>
      <c r="J181" s="9">
        <f t="shared" si="53"/>
        <v>716.0010000000001</v>
      </c>
      <c r="K181">
        <f t="shared" si="54"/>
        <v>0</v>
      </c>
      <c r="L181" s="4">
        <f t="shared" si="38"/>
        <v>0</v>
      </c>
      <c r="N181">
        <v>10680</v>
      </c>
      <c r="O181" s="3">
        <f t="shared" si="49"/>
        <v>1108.0661281988625</v>
      </c>
      <c r="P181">
        <f t="shared" si="55"/>
        <v>22.59500784419115</v>
      </c>
      <c r="Q181" s="9">
        <f t="shared" si="39"/>
        <v>923.2093659731873</v>
      </c>
      <c r="R181">
        <f t="shared" si="56"/>
        <v>23114173.964649897</v>
      </c>
      <c r="S181" s="4">
        <f t="shared" si="40"/>
        <v>3863320988.519413</v>
      </c>
      <c r="T181" t="e">
        <f>IF(AND(VLOOKUP(1,G:L,6,FALSE)&lt;S181,SUM(T$1:T180)=0,O181&gt;0),N181/60,0)</f>
        <v>#N/A</v>
      </c>
      <c r="V181">
        <f t="shared" si="50"/>
        <v>0</v>
      </c>
      <c r="W181">
        <v>10680</v>
      </c>
      <c r="X181">
        <f t="shared" si="48"/>
        <v>10680</v>
      </c>
      <c r="AA181">
        <f>Blad1!A181</f>
        <v>0</v>
      </c>
      <c r="AB181">
        <f>Blad1!B181</f>
        <v>0</v>
      </c>
      <c r="AC181">
        <f>Blad1!C181</f>
        <v>0</v>
      </c>
      <c r="AD181">
        <f>Blad1!D181</f>
        <v>0</v>
      </c>
      <c r="AE181">
        <f>Blad1!E181</f>
        <v>0</v>
      </c>
      <c r="AF181">
        <f>Blad1!F181</f>
        <v>0</v>
      </c>
      <c r="AG181">
        <f>Blad1!G181</f>
        <v>0</v>
      </c>
      <c r="AH181" s="16">
        <f>Blad1!H181</f>
        <v>0</v>
      </c>
      <c r="AI181">
        <f>Blad1!I181</f>
        <v>0</v>
      </c>
      <c r="AJ181">
        <f>Blad1!J181</f>
        <v>0</v>
      </c>
      <c r="AK181">
        <f>Blad1!K181</f>
        <v>0</v>
      </c>
      <c r="AL181">
        <f>Blad1!L181</f>
        <v>0</v>
      </c>
      <c r="AM181">
        <f>Blad1!M181</f>
        <v>0</v>
      </c>
      <c r="AN181">
        <f>Blad1!N181</f>
        <v>0</v>
      </c>
    </row>
    <row r="182" spans="7:40" ht="12.75">
      <c r="G182" s="15">
        <f t="shared" si="41"/>
        <v>0</v>
      </c>
      <c r="H182" s="4">
        <f t="shared" si="51"/>
        <v>88.4</v>
      </c>
      <c r="I182">
        <f t="shared" si="52"/>
        <v>114.30476190476192</v>
      </c>
      <c r="J182" s="9">
        <f t="shared" si="53"/>
        <v>716.0010000000001</v>
      </c>
      <c r="K182">
        <f t="shared" si="54"/>
        <v>0</v>
      </c>
      <c r="L182" s="4">
        <f t="shared" si="38"/>
        <v>0</v>
      </c>
      <c r="N182">
        <v>10740</v>
      </c>
      <c r="O182" s="3">
        <f t="shared" si="49"/>
        <v>1108.904935687084</v>
      </c>
      <c r="P182">
        <f t="shared" si="55"/>
        <v>22.581292818441785</v>
      </c>
      <c r="Q182" s="9">
        <f t="shared" si="39"/>
        <v>923.3662229734848</v>
      </c>
      <c r="R182">
        <f t="shared" si="56"/>
        <v>23121558.42585515</v>
      </c>
      <c r="S182" s="4">
        <f t="shared" si="40"/>
        <v>3886442546.945268</v>
      </c>
      <c r="T182" t="e">
        <f>IF(AND(VLOOKUP(1,G:L,6,FALSE)&lt;S182,SUM(T$1:T181)=0,O182&gt;0),N182/60,0)</f>
        <v>#N/A</v>
      </c>
      <c r="V182">
        <f t="shared" si="50"/>
        <v>0</v>
      </c>
      <c r="W182">
        <v>10740</v>
      </c>
      <c r="X182">
        <f t="shared" si="48"/>
        <v>10740</v>
      </c>
      <c r="AA182">
        <f>Blad1!A182</f>
        <v>0</v>
      </c>
      <c r="AB182">
        <f>Blad1!B182</f>
        <v>0</v>
      </c>
      <c r="AC182">
        <f>Blad1!C182</f>
        <v>0</v>
      </c>
      <c r="AD182">
        <f>Blad1!D182</f>
        <v>0</v>
      </c>
      <c r="AE182">
        <f>Blad1!E182</f>
        <v>0</v>
      </c>
      <c r="AF182">
        <f>Blad1!F182</f>
        <v>0</v>
      </c>
      <c r="AG182">
        <f>Blad1!G182</f>
        <v>0</v>
      </c>
      <c r="AH182" s="16">
        <f>Blad1!H182</f>
        <v>0</v>
      </c>
      <c r="AI182">
        <f>Blad1!I182</f>
        <v>0</v>
      </c>
      <c r="AJ182">
        <f>Blad1!J182</f>
        <v>0</v>
      </c>
      <c r="AK182">
        <f>Blad1!K182</f>
        <v>0</v>
      </c>
      <c r="AL182">
        <f>Blad1!L182</f>
        <v>0</v>
      </c>
      <c r="AM182">
        <f>Blad1!M182</f>
        <v>0</v>
      </c>
      <c r="AN182">
        <f>Blad1!N182</f>
        <v>0</v>
      </c>
    </row>
    <row r="183" spans="7:40" ht="12.75">
      <c r="G183" s="15">
        <f t="shared" si="41"/>
        <v>0</v>
      </c>
      <c r="H183" s="4">
        <f t="shared" si="51"/>
        <v>88.4</v>
      </c>
      <c r="I183">
        <f t="shared" si="52"/>
        <v>114.30476190476192</v>
      </c>
      <c r="J183" s="9">
        <f t="shared" si="53"/>
        <v>716.0010000000001</v>
      </c>
      <c r="K183">
        <f t="shared" si="54"/>
        <v>0</v>
      </c>
      <c r="L183" s="4">
        <f t="shared" si="38"/>
        <v>0</v>
      </c>
      <c r="N183">
        <v>10800</v>
      </c>
      <c r="O183" s="3">
        <f t="shared" si="49"/>
        <v>1109.7390733808263</v>
      </c>
      <c r="P183">
        <f t="shared" si="55"/>
        <v>22.567670647870408</v>
      </c>
      <c r="Q183" s="9">
        <f t="shared" si="39"/>
        <v>923.5222067222146</v>
      </c>
      <c r="R183">
        <f t="shared" si="56"/>
        <v>23128898.78094476</v>
      </c>
      <c r="S183" s="4">
        <f t="shared" si="40"/>
        <v>3909571445.726213</v>
      </c>
      <c r="T183" t="e">
        <f>IF(AND(VLOOKUP(1,G:L,6,FALSE)&lt;S183,SUM(T$1:T182)=0,O183&gt;0),N183/60,0)</f>
        <v>#N/A</v>
      </c>
      <c r="V183">
        <f t="shared" si="50"/>
        <v>0</v>
      </c>
      <c r="W183">
        <v>10800</v>
      </c>
      <c r="X183">
        <f t="shared" si="48"/>
        <v>10800</v>
      </c>
      <c r="AA183">
        <f>Blad1!A183</f>
        <v>0</v>
      </c>
      <c r="AB183">
        <f>Blad1!B183</f>
        <v>0</v>
      </c>
      <c r="AC183">
        <f>Blad1!C183</f>
        <v>0</v>
      </c>
      <c r="AD183">
        <f>Blad1!D183</f>
        <v>0</v>
      </c>
      <c r="AE183">
        <f>Blad1!E183</f>
        <v>0</v>
      </c>
      <c r="AF183">
        <f>Blad1!F183</f>
        <v>0</v>
      </c>
      <c r="AG183">
        <f>Blad1!G183</f>
        <v>0</v>
      </c>
      <c r="AH183" s="16">
        <f>Blad1!H183</f>
        <v>0</v>
      </c>
      <c r="AI183">
        <f>Blad1!I183</f>
        <v>0</v>
      </c>
      <c r="AJ183">
        <f>Blad1!J183</f>
        <v>0</v>
      </c>
      <c r="AK183">
        <f>Blad1!K183</f>
        <v>0</v>
      </c>
      <c r="AL183">
        <f>Blad1!L183</f>
        <v>0</v>
      </c>
      <c r="AM183">
        <f>Blad1!M183</f>
        <v>0</v>
      </c>
      <c r="AN183">
        <f>Blad1!N183</f>
        <v>0</v>
      </c>
    </row>
    <row r="184" spans="7:40" ht="12.75">
      <c r="G184" s="15">
        <f t="shared" si="41"/>
        <v>0</v>
      </c>
      <c r="V184">
        <f t="shared" si="50"/>
        <v>0</v>
      </c>
      <c r="X184">
        <f t="shared" si="48"/>
        <v>0</v>
      </c>
      <c r="AA184">
        <f>Blad1!A184</f>
        <v>0</v>
      </c>
      <c r="AB184">
        <f>Blad1!B184</f>
        <v>0</v>
      </c>
      <c r="AC184">
        <f>Blad1!C184</f>
        <v>0</v>
      </c>
      <c r="AD184">
        <f>Blad1!D184</f>
        <v>0</v>
      </c>
      <c r="AE184">
        <f>Blad1!E184</f>
        <v>0</v>
      </c>
      <c r="AF184">
        <f>Blad1!F184</f>
        <v>0</v>
      </c>
      <c r="AG184">
        <f>Blad1!G184</f>
        <v>0</v>
      </c>
      <c r="AH184" s="16">
        <f>Blad1!H184</f>
        <v>0</v>
      </c>
      <c r="AI184">
        <f>Blad1!I184</f>
        <v>0</v>
      </c>
      <c r="AJ184">
        <f>Blad1!J184</f>
        <v>0</v>
      </c>
      <c r="AK184">
        <f>Blad1!K184</f>
        <v>0</v>
      </c>
      <c r="AL184">
        <f>Blad1!L184</f>
        <v>0</v>
      </c>
      <c r="AM184">
        <f>Blad1!M184</f>
        <v>0</v>
      </c>
      <c r="AN184">
        <f>Blad1!N184</f>
        <v>0</v>
      </c>
    </row>
    <row r="185" spans="7:40" ht="12.75">
      <c r="G185" s="15">
        <f t="shared" si="41"/>
        <v>0</v>
      </c>
      <c r="V185">
        <f t="shared" si="50"/>
        <v>0</v>
      </c>
      <c r="X185">
        <f t="shared" si="48"/>
        <v>0</v>
      </c>
      <c r="AA185">
        <f>Blad1!A185</f>
        <v>0</v>
      </c>
      <c r="AB185">
        <f>Blad1!B185</f>
        <v>0</v>
      </c>
      <c r="AC185">
        <f>Blad1!C185</f>
        <v>0</v>
      </c>
      <c r="AD185">
        <f>Blad1!D185</f>
        <v>0</v>
      </c>
      <c r="AE185">
        <f>Blad1!E185</f>
        <v>0</v>
      </c>
      <c r="AF185">
        <f>Blad1!F185</f>
        <v>0</v>
      </c>
      <c r="AG185">
        <f>Blad1!G185</f>
        <v>0</v>
      </c>
      <c r="AH185" s="16">
        <f>Blad1!H185</f>
        <v>0</v>
      </c>
      <c r="AI185">
        <f>Blad1!I185</f>
        <v>0</v>
      </c>
      <c r="AJ185">
        <f>Blad1!J185</f>
        <v>0</v>
      </c>
      <c r="AK185">
        <f>Blad1!K185</f>
        <v>0</v>
      </c>
      <c r="AL185">
        <f>Blad1!L185</f>
        <v>0</v>
      </c>
      <c r="AM185">
        <f>Blad1!M185</f>
        <v>0</v>
      </c>
      <c r="AN185">
        <f>Blad1!N185</f>
        <v>0</v>
      </c>
    </row>
    <row r="186" spans="7:40" ht="12.75">
      <c r="G186" s="15">
        <f t="shared" si="41"/>
        <v>0</v>
      </c>
      <c r="V186">
        <f t="shared" si="50"/>
        <v>0</v>
      </c>
      <c r="X186">
        <f t="shared" si="48"/>
        <v>0</v>
      </c>
      <c r="AA186">
        <f>Blad1!A186</f>
        <v>0</v>
      </c>
      <c r="AB186">
        <f>Blad1!B186</f>
        <v>0</v>
      </c>
      <c r="AC186">
        <f>Blad1!C186</f>
        <v>0</v>
      </c>
      <c r="AD186">
        <f>Blad1!D186</f>
        <v>0</v>
      </c>
      <c r="AE186">
        <f>Blad1!E186</f>
        <v>0</v>
      </c>
      <c r="AF186">
        <f>Blad1!F186</f>
        <v>0</v>
      </c>
      <c r="AG186">
        <f>Blad1!G186</f>
        <v>0</v>
      </c>
      <c r="AH186" s="16">
        <f>Blad1!H186</f>
        <v>0</v>
      </c>
      <c r="AI186">
        <f>Blad1!I186</f>
        <v>0</v>
      </c>
      <c r="AJ186">
        <f>Blad1!J186</f>
        <v>0</v>
      </c>
      <c r="AK186">
        <f>Blad1!K186</f>
        <v>0</v>
      </c>
      <c r="AL186">
        <f>Blad1!L186</f>
        <v>0</v>
      </c>
      <c r="AM186">
        <f>Blad1!M186</f>
        <v>0</v>
      </c>
      <c r="AN186">
        <f>Blad1!N186</f>
        <v>0</v>
      </c>
    </row>
    <row r="187" spans="7:40" ht="12.75">
      <c r="G187" s="15">
        <f t="shared" si="41"/>
        <v>0</v>
      </c>
      <c r="V187">
        <f t="shared" si="50"/>
        <v>0</v>
      </c>
      <c r="X187">
        <f t="shared" si="48"/>
        <v>0</v>
      </c>
      <c r="AA187">
        <f>Blad1!A187</f>
        <v>0</v>
      </c>
      <c r="AB187">
        <f>Blad1!B187</f>
        <v>0</v>
      </c>
      <c r="AC187">
        <f>Blad1!C187</f>
        <v>0</v>
      </c>
      <c r="AD187">
        <f>Blad1!D187</f>
        <v>0</v>
      </c>
      <c r="AE187">
        <f>Blad1!E187</f>
        <v>0</v>
      </c>
      <c r="AF187">
        <f>Blad1!F187</f>
        <v>0</v>
      </c>
      <c r="AG187">
        <f>Blad1!G187</f>
        <v>0</v>
      </c>
      <c r="AH187" s="16">
        <f>Blad1!H187</f>
        <v>0</v>
      </c>
      <c r="AI187">
        <f>Blad1!I187</f>
        <v>0</v>
      </c>
      <c r="AJ187">
        <f>Blad1!J187</f>
        <v>0</v>
      </c>
      <c r="AK187">
        <f>Blad1!K187</f>
        <v>0</v>
      </c>
      <c r="AL187">
        <f>Blad1!L187</f>
        <v>0</v>
      </c>
      <c r="AM187">
        <f>Blad1!M187</f>
        <v>0</v>
      </c>
      <c r="AN187">
        <f>Blad1!N187</f>
        <v>0</v>
      </c>
    </row>
    <row r="188" spans="7:40" ht="12.75">
      <c r="G188" s="15">
        <f t="shared" si="41"/>
        <v>0</v>
      </c>
      <c r="V188">
        <f t="shared" si="50"/>
        <v>0</v>
      </c>
      <c r="X188">
        <f t="shared" si="48"/>
        <v>0</v>
      </c>
      <c r="AA188">
        <f>Blad1!A188</f>
        <v>0</v>
      </c>
      <c r="AB188">
        <f>Blad1!B188</f>
        <v>0</v>
      </c>
      <c r="AC188">
        <f>Blad1!C188</f>
        <v>0</v>
      </c>
      <c r="AD188">
        <f>Blad1!D188</f>
        <v>0</v>
      </c>
      <c r="AE188">
        <f>Blad1!E188</f>
        <v>0</v>
      </c>
      <c r="AF188">
        <f>Blad1!F188</f>
        <v>0</v>
      </c>
      <c r="AG188">
        <f>Blad1!G188</f>
        <v>0</v>
      </c>
      <c r="AH188" s="16">
        <f>Blad1!H188</f>
        <v>0</v>
      </c>
      <c r="AI188">
        <f>Blad1!I188</f>
        <v>0</v>
      </c>
      <c r="AJ188">
        <f>Blad1!J188</f>
        <v>0</v>
      </c>
      <c r="AK188">
        <f>Blad1!K188</f>
        <v>0</v>
      </c>
      <c r="AL188">
        <f>Blad1!L188</f>
        <v>0</v>
      </c>
      <c r="AM188">
        <f>Blad1!M188</f>
        <v>0</v>
      </c>
      <c r="AN188">
        <f>Blad1!N188</f>
        <v>0</v>
      </c>
    </row>
    <row r="189" spans="7:40" ht="12.75">
      <c r="G189" s="15">
        <f t="shared" si="41"/>
        <v>0</v>
      </c>
      <c r="V189">
        <f t="shared" si="50"/>
        <v>0</v>
      </c>
      <c r="X189">
        <f t="shared" si="48"/>
        <v>0</v>
      </c>
      <c r="AA189">
        <f>Blad1!A189</f>
        <v>0</v>
      </c>
      <c r="AB189">
        <f>Blad1!B189</f>
        <v>0</v>
      </c>
      <c r="AC189">
        <f>Blad1!C189</f>
        <v>0</v>
      </c>
      <c r="AD189">
        <f>Blad1!D189</f>
        <v>0</v>
      </c>
      <c r="AE189">
        <f>Blad1!E189</f>
        <v>0</v>
      </c>
      <c r="AF189">
        <f>Blad1!F189</f>
        <v>0</v>
      </c>
      <c r="AG189">
        <f>Blad1!G189</f>
        <v>0</v>
      </c>
      <c r="AH189" s="16">
        <f>Blad1!H189</f>
        <v>0</v>
      </c>
      <c r="AI189">
        <f>Blad1!I189</f>
        <v>0</v>
      </c>
      <c r="AJ189">
        <f>Blad1!J189</f>
        <v>0</v>
      </c>
      <c r="AK189">
        <f>Blad1!K189</f>
        <v>0</v>
      </c>
      <c r="AL189">
        <f>Blad1!L189</f>
        <v>0</v>
      </c>
      <c r="AM189">
        <f>Blad1!M189</f>
        <v>0</v>
      </c>
      <c r="AN189">
        <f>Blad1!N189</f>
        <v>0</v>
      </c>
    </row>
    <row r="190" spans="7:40" ht="12.75">
      <c r="G190" s="15">
        <f t="shared" si="41"/>
        <v>0</v>
      </c>
      <c r="V190">
        <f t="shared" si="50"/>
        <v>0</v>
      </c>
      <c r="X190">
        <f t="shared" si="48"/>
        <v>0</v>
      </c>
      <c r="AA190">
        <f>Blad1!A190</f>
        <v>0</v>
      </c>
      <c r="AB190">
        <f>Blad1!B190</f>
        <v>0</v>
      </c>
      <c r="AC190">
        <f>Blad1!C190</f>
        <v>0</v>
      </c>
      <c r="AD190">
        <f>Blad1!D190</f>
        <v>0</v>
      </c>
      <c r="AE190">
        <f>Blad1!E190</f>
        <v>0</v>
      </c>
      <c r="AF190">
        <f>Blad1!F190</f>
        <v>0</v>
      </c>
      <c r="AG190">
        <f>Blad1!G190</f>
        <v>0</v>
      </c>
      <c r="AH190" s="16">
        <f>Blad1!H190</f>
        <v>0</v>
      </c>
      <c r="AI190">
        <f>Blad1!I190</f>
        <v>0</v>
      </c>
      <c r="AJ190">
        <f>Blad1!J190</f>
        <v>0</v>
      </c>
      <c r="AK190">
        <f>Blad1!K190</f>
        <v>0</v>
      </c>
      <c r="AL190">
        <f>Blad1!L190</f>
        <v>0</v>
      </c>
      <c r="AM190">
        <f>Blad1!M190</f>
        <v>0</v>
      </c>
      <c r="AN190">
        <f>Blad1!N190</f>
        <v>0</v>
      </c>
    </row>
    <row r="191" spans="7:40" ht="12.75">
      <c r="G191" s="15">
        <f t="shared" si="41"/>
        <v>0</v>
      </c>
      <c r="V191">
        <f t="shared" si="50"/>
        <v>0</v>
      </c>
      <c r="X191">
        <f t="shared" si="48"/>
        <v>0</v>
      </c>
      <c r="AA191">
        <f>Blad1!A191</f>
        <v>0</v>
      </c>
      <c r="AB191">
        <f>Blad1!B191</f>
        <v>0</v>
      </c>
      <c r="AC191">
        <f>Blad1!C191</f>
        <v>0</v>
      </c>
      <c r="AD191">
        <f>Blad1!D191</f>
        <v>0</v>
      </c>
      <c r="AE191">
        <f>Blad1!E191</f>
        <v>0</v>
      </c>
      <c r="AF191">
        <f>Blad1!F191</f>
        <v>0</v>
      </c>
      <c r="AG191">
        <f>Blad1!G191</f>
        <v>0</v>
      </c>
      <c r="AH191" s="16">
        <f>Blad1!H191</f>
        <v>0</v>
      </c>
      <c r="AI191">
        <f>Blad1!I191</f>
        <v>0</v>
      </c>
      <c r="AJ191">
        <f>Blad1!J191</f>
        <v>0</v>
      </c>
      <c r="AK191">
        <f>Blad1!K191</f>
        <v>0</v>
      </c>
      <c r="AL191">
        <f>Blad1!L191</f>
        <v>0</v>
      </c>
      <c r="AM191">
        <f>Blad1!M191</f>
        <v>0</v>
      </c>
      <c r="AN191">
        <f>Blad1!N191</f>
        <v>0</v>
      </c>
    </row>
    <row r="192" spans="7:40" ht="12.75">
      <c r="G192" s="15">
        <f t="shared" si="41"/>
        <v>0</v>
      </c>
      <c r="V192">
        <f t="shared" si="50"/>
        <v>0</v>
      </c>
      <c r="X192">
        <f t="shared" si="48"/>
        <v>0</v>
      </c>
      <c r="AA192">
        <f>Blad1!A192</f>
        <v>0</v>
      </c>
      <c r="AB192">
        <f>Blad1!B192</f>
        <v>0</v>
      </c>
      <c r="AC192">
        <f>Blad1!C192</f>
        <v>0</v>
      </c>
      <c r="AD192">
        <f>Blad1!D192</f>
        <v>0</v>
      </c>
      <c r="AE192">
        <f>Blad1!E192</f>
        <v>0</v>
      </c>
      <c r="AF192">
        <f>Blad1!F192</f>
        <v>0</v>
      </c>
      <c r="AG192">
        <f>Blad1!G192</f>
        <v>0</v>
      </c>
      <c r="AH192" s="16">
        <f>Blad1!H192</f>
        <v>0</v>
      </c>
      <c r="AI192">
        <f>Blad1!I192</f>
        <v>0</v>
      </c>
      <c r="AJ192">
        <f>Blad1!J192</f>
        <v>0</v>
      </c>
      <c r="AK192">
        <f>Blad1!K192</f>
        <v>0</v>
      </c>
      <c r="AL192">
        <f>Blad1!L192</f>
        <v>0</v>
      </c>
      <c r="AM192">
        <f>Blad1!M192</f>
        <v>0</v>
      </c>
      <c r="AN192">
        <f>Blad1!N192</f>
        <v>0</v>
      </c>
    </row>
    <row r="193" spans="7:40" ht="12.75">
      <c r="G193" s="15">
        <f t="shared" si="41"/>
        <v>0</v>
      </c>
      <c r="V193">
        <f t="shared" si="50"/>
        <v>0</v>
      </c>
      <c r="X193">
        <f t="shared" si="48"/>
        <v>0</v>
      </c>
      <c r="AA193">
        <f>Blad1!A193</f>
        <v>0</v>
      </c>
      <c r="AB193">
        <f>Blad1!B193</f>
        <v>0</v>
      </c>
      <c r="AC193">
        <f>Blad1!C193</f>
        <v>0</v>
      </c>
      <c r="AD193">
        <f>Blad1!D193</f>
        <v>0</v>
      </c>
      <c r="AE193">
        <f>Blad1!E193</f>
        <v>0</v>
      </c>
      <c r="AF193">
        <f>Blad1!F193</f>
        <v>0</v>
      </c>
      <c r="AG193">
        <f>Blad1!G193</f>
        <v>0</v>
      </c>
      <c r="AH193" s="16">
        <f>Blad1!H193</f>
        <v>0</v>
      </c>
      <c r="AI193">
        <f>Blad1!I193</f>
        <v>0</v>
      </c>
      <c r="AJ193">
        <f>Blad1!J193</f>
        <v>0</v>
      </c>
      <c r="AK193">
        <f>Blad1!K193</f>
        <v>0</v>
      </c>
      <c r="AL193">
        <f>Blad1!L193</f>
        <v>0</v>
      </c>
      <c r="AM193">
        <f>Blad1!M193</f>
        <v>0</v>
      </c>
      <c r="AN193">
        <f>Blad1!N193</f>
        <v>0</v>
      </c>
    </row>
    <row r="194" spans="7:40" ht="12.75">
      <c r="G194" s="15">
        <f t="shared" si="41"/>
        <v>0</v>
      </c>
      <c r="V194">
        <f t="shared" si="50"/>
        <v>0</v>
      </c>
      <c r="X194">
        <f t="shared" si="48"/>
        <v>0</v>
      </c>
      <c r="AA194">
        <f>Blad1!A194</f>
        <v>0</v>
      </c>
      <c r="AB194">
        <f>Blad1!B194</f>
        <v>0</v>
      </c>
      <c r="AC194">
        <f>Blad1!C194</f>
        <v>0</v>
      </c>
      <c r="AD194">
        <f>Blad1!D194</f>
        <v>0</v>
      </c>
      <c r="AE194">
        <f>Blad1!E194</f>
        <v>0</v>
      </c>
      <c r="AF194">
        <f>Blad1!F194</f>
        <v>0</v>
      </c>
      <c r="AG194">
        <f>Blad1!G194</f>
        <v>0</v>
      </c>
      <c r="AH194" s="16">
        <f>Blad1!H194</f>
        <v>0</v>
      </c>
      <c r="AI194">
        <f>Blad1!I194</f>
        <v>0</v>
      </c>
      <c r="AJ194">
        <f>Blad1!J194</f>
        <v>0</v>
      </c>
      <c r="AK194">
        <f>Blad1!K194</f>
        <v>0</v>
      </c>
      <c r="AL194">
        <f>Blad1!L194</f>
        <v>0</v>
      </c>
      <c r="AM194">
        <f>Blad1!M194</f>
        <v>0</v>
      </c>
      <c r="AN194">
        <f>Blad1!N194</f>
        <v>0</v>
      </c>
    </row>
    <row r="195" spans="7:40" ht="12.75">
      <c r="G195" s="15">
        <f aca="true" t="shared" si="57" ref="G195:G258">IF(AND(AG195&gt;0,AG196=0),1,0)</f>
        <v>0</v>
      </c>
      <c r="V195">
        <f t="shared" si="50"/>
        <v>0</v>
      </c>
      <c r="X195">
        <f aca="true" t="shared" si="58" ref="X195:X258">IF(V195=$D$10,W195,0)</f>
        <v>0</v>
      </c>
      <c r="AA195">
        <f>Blad1!A195</f>
        <v>0</v>
      </c>
      <c r="AB195">
        <f>Blad1!B195</f>
        <v>0</v>
      </c>
      <c r="AC195">
        <f>Blad1!C195</f>
        <v>0</v>
      </c>
      <c r="AD195">
        <f>Blad1!D195</f>
        <v>0</v>
      </c>
      <c r="AE195">
        <f>Blad1!E195</f>
        <v>0</v>
      </c>
      <c r="AF195">
        <f>Blad1!F195</f>
        <v>0</v>
      </c>
      <c r="AG195">
        <f>Blad1!G195</f>
        <v>0</v>
      </c>
      <c r="AH195" s="16">
        <f>Blad1!H195</f>
        <v>0</v>
      </c>
      <c r="AI195">
        <f>Blad1!I195</f>
        <v>0</v>
      </c>
      <c r="AJ195">
        <f>Blad1!J195</f>
        <v>0</v>
      </c>
      <c r="AK195">
        <f>Blad1!K195</f>
        <v>0</v>
      </c>
      <c r="AL195">
        <f>Blad1!L195</f>
        <v>0</v>
      </c>
      <c r="AM195">
        <f>Blad1!M195</f>
        <v>0</v>
      </c>
      <c r="AN195">
        <f>Blad1!N195</f>
        <v>0</v>
      </c>
    </row>
    <row r="196" spans="7:40" ht="12.75">
      <c r="G196" s="15">
        <f t="shared" si="57"/>
        <v>0</v>
      </c>
      <c r="V196">
        <f aca="true" t="shared" si="59" ref="V196:V259">IF(AH196&gt;0,AC196,0)</f>
        <v>0</v>
      </c>
      <c r="X196">
        <f t="shared" si="58"/>
        <v>0</v>
      </c>
      <c r="AA196">
        <f>Blad1!A196</f>
        <v>0</v>
      </c>
      <c r="AB196">
        <f>Blad1!B196</f>
        <v>0</v>
      </c>
      <c r="AC196">
        <f>Blad1!C196</f>
        <v>0</v>
      </c>
      <c r="AD196">
        <f>Blad1!D196</f>
        <v>0</v>
      </c>
      <c r="AE196">
        <f>Blad1!E196</f>
        <v>0</v>
      </c>
      <c r="AF196">
        <f>Blad1!F196</f>
        <v>0</v>
      </c>
      <c r="AG196">
        <f>Blad1!G196</f>
        <v>0</v>
      </c>
      <c r="AH196" s="16">
        <f>Blad1!H196</f>
        <v>0</v>
      </c>
      <c r="AI196">
        <f>Blad1!I196</f>
        <v>0</v>
      </c>
      <c r="AJ196">
        <f>Blad1!J196</f>
        <v>0</v>
      </c>
      <c r="AK196">
        <f>Blad1!K196</f>
        <v>0</v>
      </c>
      <c r="AL196">
        <f>Blad1!L196</f>
        <v>0</v>
      </c>
      <c r="AM196">
        <f>Blad1!M196</f>
        <v>0</v>
      </c>
      <c r="AN196">
        <f>Blad1!N196</f>
        <v>0</v>
      </c>
    </row>
    <row r="197" spans="7:40" ht="12.75">
      <c r="G197" s="15">
        <f t="shared" si="57"/>
        <v>0</v>
      </c>
      <c r="V197">
        <f t="shared" si="59"/>
        <v>0</v>
      </c>
      <c r="X197">
        <f t="shared" si="58"/>
        <v>0</v>
      </c>
      <c r="AA197">
        <f>Blad1!A197</f>
        <v>0</v>
      </c>
      <c r="AB197">
        <f>Blad1!B197</f>
        <v>0</v>
      </c>
      <c r="AC197">
        <f>Blad1!C197</f>
        <v>0</v>
      </c>
      <c r="AD197">
        <f>Blad1!D197</f>
        <v>0</v>
      </c>
      <c r="AE197">
        <f>Blad1!E197</f>
        <v>0</v>
      </c>
      <c r="AF197">
        <f>Blad1!F197</f>
        <v>0</v>
      </c>
      <c r="AG197">
        <f>Blad1!G197</f>
        <v>0</v>
      </c>
      <c r="AH197" s="16">
        <f>Blad1!H197</f>
        <v>0</v>
      </c>
      <c r="AI197">
        <f>Blad1!I197</f>
        <v>0</v>
      </c>
      <c r="AJ197">
        <f>Blad1!J197</f>
        <v>0</v>
      </c>
      <c r="AK197">
        <f>Blad1!K197</f>
        <v>0</v>
      </c>
      <c r="AL197">
        <f>Blad1!L197</f>
        <v>0</v>
      </c>
      <c r="AM197">
        <f>Blad1!M197</f>
        <v>0</v>
      </c>
      <c r="AN197">
        <f>Blad1!N197</f>
        <v>0</v>
      </c>
    </row>
    <row r="198" spans="7:40" ht="12.75">
      <c r="G198" s="15">
        <f t="shared" si="57"/>
        <v>0</v>
      </c>
      <c r="V198">
        <f t="shared" si="59"/>
        <v>0</v>
      </c>
      <c r="X198">
        <f t="shared" si="58"/>
        <v>0</v>
      </c>
      <c r="AA198">
        <f>Blad1!A198</f>
        <v>0</v>
      </c>
      <c r="AB198">
        <f>Blad1!B198</f>
        <v>0</v>
      </c>
      <c r="AC198">
        <f>Blad1!C198</f>
        <v>0</v>
      </c>
      <c r="AD198">
        <f>Blad1!D198</f>
        <v>0</v>
      </c>
      <c r="AE198">
        <f>Blad1!E198</f>
        <v>0</v>
      </c>
      <c r="AF198">
        <f>Blad1!F198</f>
        <v>0</v>
      </c>
      <c r="AG198">
        <f>Blad1!G198</f>
        <v>0</v>
      </c>
      <c r="AH198" s="16">
        <f>Blad1!H198</f>
        <v>0</v>
      </c>
      <c r="AI198">
        <f>Blad1!I198</f>
        <v>0</v>
      </c>
      <c r="AJ198">
        <f>Blad1!J198</f>
        <v>0</v>
      </c>
      <c r="AK198">
        <f>Blad1!K198</f>
        <v>0</v>
      </c>
      <c r="AL198">
        <f>Blad1!L198</f>
        <v>0</v>
      </c>
      <c r="AM198">
        <f>Blad1!M198</f>
        <v>0</v>
      </c>
      <c r="AN198">
        <f>Blad1!N198</f>
        <v>0</v>
      </c>
    </row>
    <row r="199" spans="7:40" ht="12.75">
      <c r="G199" s="15">
        <f t="shared" si="57"/>
        <v>0</v>
      </c>
      <c r="V199">
        <f t="shared" si="59"/>
        <v>0</v>
      </c>
      <c r="X199">
        <f t="shared" si="58"/>
        <v>0</v>
      </c>
      <c r="AA199">
        <f>Blad1!A199</f>
        <v>0</v>
      </c>
      <c r="AB199">
        <f>Blad1!B199</f>
        <v>0</v>
      </c>
      <c r="AC199">
        <f>Blad1!C199</f>
        <v>0</v>
      </c>
      <c r="AD199">
        <f>Blad1!D199</f>
        <v>0</v>
      </c>
      <c r="AE199">
        <f>Blad1!E199</f>
        <v>0</v>
      </c>
      <c r="AF199">
        <f>Blad1!F199</f>
        <v>0</v>
      </c>
      <c r="AG199">
        <f>Blad1!G199</f>
        <v>0</v>
      </c>
      <c r="AH199" s="16">
        <f>Blad1!H199</f>
        <v>0</v>
      </c>
      <c r="AI199">
        <f>Blad1!I199</f>
        <v>0</v>
      </c>
      <c r="AJ199">
        <f>Blad1!J199</f>
        <v>0</v>
      </c>
      <c r="AK199">
        <f>Blad1!K199</f>
        <v>0</v>
      </c>
      <c r="AL199">
        <f>Blad1!L199</f>
        <v>0</v>
      </c>
      <c r="AM199">
        <f>Blad1!M199</f>
        <v>0</v>
      </c>
      <c r="AN199">
        <f>Blad1!N199</f>
        <v>0</v>
      </c>
    </row>
    <row r="200" spans="7:40" ht="12.75">
      <c r="G200" s="15">
        <f t="shared" si="57"/>
        <v>0</v>
      </c>
      <c r="V200">
        <f t="shared" si="59"/>
        <v>0</v>
      </c>
      <c r="X200">
        <f t="shared" si="58"/>
        <v>0</v>
      </c>
      <c r="AA200">
        <f>Blad1!A200</f>
        <v>0</v>
      </c>
      <c r="AB200">
        <f>Blad1!B200</f>
        <v>0</v>
      </c>
      <c r="AC200">
        <f>Blad1!C200</f>
        <v>0</v>
      </c>
      <c r="AD200">
        <f>Blad1!D200</f>
        <v>0</v>
      </c>
      <c r="AE200">
        <f>Blad1!E200</f>
        <v>0</v>
      </c>
      <c r="AF200">
        <f>Blad1!F200</f>
        <v>0</v>
      </c>
      <c r="AG200">
        <f>Blad1!G200</f>
        <v>0</v>
      </c>
      <c r="AH200" s="16">
        <f>Blad1!H200</f>
        <v>0</v>
      </c>
      <c r="AI200">
        <f>Blad1!I200</f>
        <v>0</v>
      </c>
      <c r="AJ200">
        <f>Blad1!J200</f>
        <v>0</v>
      </c>
      <c r="AK200">
        <f>Blad1!K200</f>
        <v>0</v>
      </c>
      <c r="AL200">
        <f>Blad1!L200</f>
        <v>0</v>
      </c>
      <c r="AM200">
        <f>Blad1!M200</f>
        <v>0</v>
      </c>
      <c r="AN200">
        <f>Blad1!N200</f>
        <v>0</v>
      </c>
    </row>
    <row r="201" spans="7:40" ht="12.75">
      <c r="G201" s="15">
        <f t="shared" si="57"/>
        <v>0</v>
      </c>
      <c r="V201">
        <f t="shared" si="59"/>
        <v>0</v>
      </c>
      <c r="X201">
        <f t="shared" si="58"/>
        <v>0</v>
      </c>
      <c r="AA201">
        <f>Blad1!A201</f>
        <v>0</v>
      </c>
      <c r="AB201">
        <f>Blad1!B201</f>
        <v>0</v>
      </c>
      <c r="AC201">
        <f>Blad1!C201</f>
        <v>0</v>
      </c>
      <c r="AD201">
        <f>Blad1!D201</f>
        <v>0</v>
      </c>
      <c r="AE201">
        <f>Blad1!E201</f>
        <v>0</v>
      </c>
      <c r="AF201">
        <f>Blad1!F201</f>
        <v>0</v>
      </c>
      <c r="AG201">
        <f>Blad1!G201</f>
        <v>0</v>
      </c>
      <c r="AH201" s="16">
        <f>Blad1!H201</f>
        <v>0</v>
      </c>
      <c r="AI201">
        <f>Blad1!I201</f>
        <v>0</v>
      </c>
      <c r="AJ201">
        <f>Blad1!J201</f>
        <v>0</v>
      </c>
      <c r="AK201">
        <f>Blad1!K201</f>
        <v>0</v>
      </c>
      <c r="AL201">
        <f>Blad1!L201</f>
        <v>0</v>
      </c>
      <c r="AM201">
        <f>Blad1!M201</f>
        <v>0</v>
      </c>
      <c r="AN201">
        <f>Blad1!N201</f>
        <v>0</v>
      </c>
    </row>
    <row r="202" spans="7:40" ht="12.75">
      <c r="G202" s="15">
        <f t="shared" si="57"/>
        <v>0</v>
      </c>
      <c r="V202">
        <f t="shared" si="59"/>
        <v>0</v>
      </c>
      <c r="X202">
        <f t="shared" si="58"/>
        <v>0</v>
      </c>
      <c r="AA202">
        <f>Blad1!A202</f>
        <v>0</v>
      </c>
      <c r="AB202">
        <f>Blad1!B202</f>
        <v>0</v>
      </c>
      <c r="AC202">
        <f>Blad1!C202</f>
        <v>0</v>
      </c>
      <c r="AD202">
        <f>Blad1!D202</f>
        <v>0</v>
      </c>
      <c r="AE202">
        <f>Blad1!E202</f>
        <v>0</v>
      </c>
      <c r="AF202">
        <f>Blad1!F202</f>
        <v>0</v>
      </c>
      <c r="AG202">
        <f>Blad1!G202</f>
        <v>0</v>
      </c>
      <c r="AH202" s="16">
        <f>Blad1!H202</f>
        <v>0</v>
      </c>
      <c r="AI202">
        <f>Blad1!I202</f>
        <v>0</v>
      </c>
      <c r="AJ202">
        <f>Blad1!J202</f>
        <v>0</v>
      </c>
      <c r="AK202">
        <f>Blad1!K202</f>
        <v>0</v>
      </c>
      <c r="AL202">
        <f>Blad1!L202</f>
        <v>0</v>
      </c>
      <c r="AM202">
        <f>Blad1!M202</f>
        <v>0</v>
      </c>
      <c r="AN202">
        <f>Blad1!N202</f>
        <v>0</v>
      </c>
    </row>
    <row r="203" spans="7:40" ht="12.75">
      <c r="G203" s="15">
        <f t="shared" si="57"/>
        <v>0</v>
      </c>
      <c r="V203">
        <f t="shared" si="59"/>
        <v>0</v>
      </c>
      <c r="X203">
        <f t="shared" si="58"/>
        <v>0</v>
      </c>
      <c r="AA203">
        <f>Blad1!A203</f>
        <v>0</v>
      </c>
      <c r="AB203">
        <f>Blad1!B203</f>
        <v>0</v>
      </c>
      <c r="AC203">
        <f>Blad1!C203</f>
        <v>0</v>
      </c>
      <c r="AD203">
        <f>Blad1!D203</f>
        <v>0</v>
      </c>
      <c r="AE203">
        <f>Blad1!E203</f>
        <v>0</v>
      </c>
      <c r="AF203">
        <f>Blad1!F203</f>
        <v>0</v>
      </c>
      <c r="AG203">
        <f>Blad1!G203</f>
        <v>0</v>
      </c>
      <c r="AH203" s="16">
        <f>Blad1!H203</f>
        <v>0</v>
      </c>
      <c r="AI203">
        <f>Blad1!I203</f>
        <v>0</v>
      </c>
      <c r="AJ203">
        <f>Blad1!J203</f>
        <v>0</v>
      </c>
      <c r="AK203">
        <f>Blad1!K203</f>
        <v>0</v>
      </c>
      <c r="AL203">
        <f>Blad1!L203</f>
        <v>0</v>
      </c>
      <c r="AM203">
        <f>Blad1!M203</f>
        <v>0</v>
      </c>
      <c r="AN203">
        <f>Blad1!N203</f>
        <v>0</v>
      </c>
    </row>
    <row r="204" spans="7:40" ht="12.75">
      <c r="G204" s="15">
        <f t="shared" si="57"/>
        <v>0</v>
      </c>
      <c r="V204">
        <f t="shared" si="59"/>
        <v>0</v>
      </c>
      <c r="X204">
        <f t="shared" si="58"/>
        <v>0</v>
      </c>
      <c r="AA204">
        <f>Blad1!A204</f>
        <v>0</v>
      </c>
      <c r="AB204">
        <f>Blad1!B204</f>
        <v>0</v>
      </c>
      <c r="AC204">
        <f>Blad1!C204</f>
        <v>0</v>
      </c>
      <c r="AD204">
        <f>Blad1!D204</f>
        <v>0</v>
      </c>
      <c r="AE204">
        <f>Blad1!E204</f>
        <v>0</v>
      </c>
      <c r="AF204">
        <f>Blad1!F204</f>
        <v>0</v>
      </c>
      <c r="AG204">
        <f>Blad1!G204</f>
        <v>0</v>
      </c>
      <c r="AH204" s="16">
        <f>Blad1!H204</f>
        <v>0</v>
      </c>
      <c r="AI204">
        <f>Blad1!I204</f>
        <v>0</v>
      </c>
      <c r="AJ204">
        <f>Blad1!J204</f>
        <v>0</v>
      </c>
      <c r="AK204">
        <f>Blad1!K204</f>
        <v>0</v>
      </c>
      <c r="AL204">
        <f>Blad1!L204</f>
        <v>0</v>
      </c>
      <c r="AM204">
        <f>Blad1!M204</f>
        <v>0</v>
      </c>
      <c r="AN204">
        <f>Blad1!N204</f>
        <v>0</v>
      </c>
    </row>
    <row r="205" spans="7:40" ht="12.75">
      <c r="G205" s="15">
        <f t="shared" si="57"/>
        <v>0</v>
      </c>
      <c r="V205">
        <f t="shared" si="59"/>
        <v>0</v>
      </c>
      <c r="X205">
        <f t="shared" si="58"/>
        <v>0</v>
      </c>
      <c r="AA205">
        <f>Blad1!A205</f>
        <v>0</v>
      </c>
      <c r="AB205">
        <f>Blad1!B205</f>
        <v>0</v>
      </c>
      <c r="AC205">
        <f>Blad1!C205</f>
        <v>0</v>
      </c>
      <c r="AD205">
        <f>Blad1!D205</f>
        <v>0</v>
      </c>
      <c r="AE205">
        <f>Blad1!E205</f>
        <v>0</v>
      </c>
      <c r="AF205">
        <f>Blad1!F205</f>
        <v>0</v>
      </c>
      <c r="AG205">
        <f>Blad1!G205</f>
        <v>0</v>
      </c>
      <c r="AH205" s="16">
        <f>Blad1!H205</f>
        <v>0</v>
      </c>
      <c r="AI205">
        <f>Blad1!I205</f>
        <v>0</v>
      </c>
      <c r="AJ205">
        <f>Blad1!J205</f>
        <v>0</v>
      </c>
      <c r="AK205">
        <f>Blad1!K205</f>
        <v>0</v>
      </c>
      <c r="AL205">
        <f>Blad1!L205</f>
        <v>0</v>
      </c>
      <c r="AM205">
        <f>Blad1!M205</f>
        <v>0</v>
      </c>
      <c r="AN205">
        <f>Blad1!N205</f>
        <v>0</v>
      </c>
    </row>
    <row r="206" spans="7:40" ht="12.75">
      <c r="G206" s="15">
        <f t="shared" si="57"/>
        <v>0</v>
      </c>
      <c r="V206">
        <f t="shared" si="59"/>
        <v>0</v>
      </c>
      <c r="X206">
        <f t="shared" si="58"/>
        <v>0</v>
      </c>
      <c r="AA206">
        <f>Blad1!A206</f>
        <v>0</v>
      </c>
      <c r="AB206">
        <f>Blad1!B206</f>
        <v>0</v>
      </c>
      <c r="AC206">
        <f>Blad1!C206</f>
        <v>0</v>
      </c>
      <c r="AD206">
        <f>Blad1!D206</f>
        <v>0</v>
      </c>
      <c r="AE206">
        <f>Blad1!E206</f>
        <v>0</v>
      </c>
      <c r="AF206">
        <f>Blad1!F206</f>
        <v>0</v>
      </c>
      <c r="AG206">
        <f>Blad1!G206</f>
        <v>0</v>
      </c>
      <c r="AH206" s="16">
        <f>Blad1!H206</f>
        <v>0</v>
      </c>
      <c r="AI206">
        <f>Blad1!I206</f>
        <v>0</v>
      </c>
      <c r="AJ206">
        <f>Blad1!J206</f>
        <v>0</v>
      </c>
      <c r="AK206">
        <f>Blad1!K206</f>
        <v>0</v>
      </c>
      <c r="AL206">
        <f>Blad1!L206</f>
        <v>0</v>
      </c>
      <c r="AM206">
        <f>Blad1!M206</f>
        <v>0</v>
      </c>
      <c r="AN206">
        <f>Blad1!N206</f>
        <v>0</v>
      </c>
    </row>
    <row r="207" spans="7:40" ht="12.75">
      <c r="G207" s="15">
        <f t="shared" si="57"/>
        <v>0</v>
      </c>
      <c r="V207">
        <f t="shared" si="59"/>
        <v>0</v>
      </c>
      <c r="X207">
        <f t="shared" si="58"/>
        <v>0</v>
      </c>
      <c r="AA207">
        <f>Blad1!A207</f>
        <v>0</v>
      </c>
      <c r="AB207">
        <f>Blad1!B207</f>
        <v>0</v>
      </c>
      <c r="AC207">
        <f>Blad1!C207</f>
        <v>0</v>
      </c>
      <c r="AD207">
        <f>Blad1!D207</f>
        <v>0</v>
      </c>
      <c r="AE207">
        <f>Blad1!E207</f>
        <v>0</v>
      </c>
      <c r="AF207">
        <f>Blad1!F207</f>
        <v>0</v>
      </c>
      <c r="AG207">
        <f>Blad1!G207</f>
        <v>0</v>
      </c>
      <c r="AH207" s="16">
        <f>Blad1!H207</f>
        <v>0</v>
      </c>
      <c r="AI207">
        <f>Blad1!I207</f>
        <v>0</v>
      </c>
      <c r="AJ207">
        <f>Blad1!J207</f>
        <v>0</v>
      </c>
      <c r="AK207">
        <f>Blad1!K207</f>
        <v>0</v>
      </c>
      <c r="AL207">
        <f>Blad1!L207</f>
        <v>0</v>
      </c>
      <c r="AM207">
        <f>Blad1!M207</f>
        <v>0</v>
      </c>
      <c r="AN207">
        <f>Blad1!N207</f>
        <v>0</v>
      </c>
    </row>
    <row r="208" spans="7:40" ht="12.75">
      <c r="G208" s="15">
        <f t="shared" si="57"/>
        <v>0</v>
      </c>
      <c r="V208">
        <f t="shared" si="59"/>
        <v>0</v>
      </c>
      <c r="X208">
        <f t="shared" si="58"/>
        <v>0</v>
      </c>
      <c r="AA208">
        <f>Blad1!A208</f>
        <v>0</v>
      </c>
      <c r="AB208">
        <f>Blad1!B208</f>
        <v>0</v>
      </c>
      <c r="AC208">
        <f>Blad1!C208</f>
        <v>0</v>
      </c>
      <c r="AD208">
        <f>Blad1!D208</f>
        <v>0</v>
      </c>
      <c r="AE208">
        <f>Blad1!E208</f>
        <v>0</v>
      </c>
      <c r="AF208">
        <f>Blad1!F208</f>
        <v>0</v>
      </c>
      <c r="AG208">
        <f>Blad1!G208</f>
        <v>0</v>
      </c>
      <c r="AH208" s="16">
        <f>Blad1!H208</f>
        <v>0</v>
      </c>
      <c r="AI208">
        <f>Blad1!I208</f>
        <v>0</v>
      </c>
      <c r="AJ208">
        <f>Blad1!J208</f>
        <v>0</v>
      </c>
      <c r="AK208">
        <f>Blad1!K208</f>
        <v>0</v>
      </c>
      <c r="AL208">
        <f>Blad1!L208</f>
        <v>0</v>
      </c>
      <c r="AM208">
        <f>Blad1!M208</f>
        <v>0</v>
      </c>
      <c r="AN208">
        <f>Blad1!N208</f>
        <v>0</v>
      </c>
    </row>
    <row r="209" spans="7:40" ht="12.75">
      <c r="G209" s="15">
        <f t="shared" si="57"/>
        <v>0</v>
      </c>
      <c r="V209">
        <f t="shared" si="59"/>
        <v>0</v>
      </c>
      <c r="X209">
        <f t="shared" si="58"/>
        <v>0</v>
      </c>
      <c r="AA209">
        <f>Blad1!A209</f>
        <v>0</v>
      </c>
      <c r="AB209">
        <f>Blad1!B209</f>
        <v>0</v>
      </c>
      <c r="AC209">
        <f>Blad1!C209</f>
        <v>0</v>
      </c>
      <c r="AD209">
        <f>Blad1!D209</f>
        <v>0</v>
      </c>
      <c r="AE209">
        <f>Blad1!E209</f>
        <v>0</v>
      </c>
      <c r="AF209">
        <f>Blad1!F209</f>
        <v>0</v>
      </c>
      <c r="AG209">
        <f>Blad1!G209</f>
        <v>0</v>
      </c>
      <c r="AH209" s="16">
        <f>Blad1!H209</f>
        <v>0</v>
      </c>
      <c r="AI209">
        <f>Blad1!I209</f>
        <v>0</v>
      </c>
      <c r="AJ209">
        <f>Blad1!J209</f>
        <v>0</v>
      </c>
      <c r="AK209">
        <f>Blad1!K209</f>
        <v>0</v>
      </c>
      <c r="AL209">
        <f>Blad1!L209</f>
        <v>0</v>
      </c>
      <c r="AM209">
        <f>Blad1!M209</f>
        <v>0</v>
      </c>
      <c r="AN209">
        <f>Blad1!N209</f>
        <v>0</v>
      </c>
    </row>
    <row r="210" spans="7:40" ht="12.75">
      <c r="G210" s="15">
        <f t="shared" si="57"/>
        <v>0</v>
      </c>
      <c r="V210">
        <f t="shared" si="59"/>
        <v>0</v>
      </c>
      <c r="X210">
        <f t="shared" si="58"/>
        <v>0</v>
      </c>
      <c r="AA210">
        <f>Blad1!A210</f>
        <v>0</v>
      </c>
      <c r="AB210">
        <f>Blad1!B210</f>
        <v>0</v>
      </c>
      <c r="AC210">
        <f>Blad1!C210</f>
        <v>0</v>
      </c>
      <c r="AD210">
        <f>Blad1!D210</f>
        <v>0</v>
      </c>
      <c r="AE210">
        <f>Blad1!E210</f>
        <v>0</v>
      </c>
      <c r="AF210">
        <f>Blad1!F210</f>
        <v>0</v>
      </c>
      <c r="AG210">
        <f>Blad1!G210</f>
        <v>0</v>
      </c>
      <c r="AH210" s="16">
        <f>Blad1!H210</f>
        <v>0</v>
      </c>
      <c r="AI210">
        <f>Blad1!I210</f>
        <v>0</v>
      </c>
      <c r="AJ210">
        <f>Blad1!J210</f>
        <v>0</v>
      </c>
      <c r="AK210">
        <f>Blad1!K210</f>
        <v>0</v>
      </c>
      <c r="AL210">
        <f>Blad1!L210</f>
        <v>0</v>
      </c>
      <c r="AM210">
        <f>Blad1!M210</f>
        <v>0</v>
      </c>
      <c r="AN210">
        <f>Blad1!N210</f>
        <v>0</v>
      </c>
    </row>
    <row r="211" spans="7:40" ht="12.75">
      <c r="G211" s="15">
        <f t="shared" si="57"/>
        <v>0</v>
      </c>
      <c r="V211">
        <f t="shared" si="59"/>
        <v>0</v>
      </c>
      <c r="X211">
        <f t="shared" si="58"/>
        <v>0</v>
      </c>
      <c r="AA211">
        <f>Blad1!A211</f>
        <v>0</v>
      </c>
      <c r="AB211">
        <f>Blad1!B211</f>
        <v>0</v>
      </c>
      <c r="AC211">
        <f>Blad1!C211</f>
        <v>0</v>
      </c>
      <c r="AD211">
        <f>Blad1!D211</f>
        <v>0</v>
      </c>
      <c r="AE211">
        <f>Blad1!E211</f>
        <v>0</v>
      </c>
      <c r="AF211">
        <f>Blad1!F211</f>
        <v>0</v>
      </c>
      <c r="AG211">
        <f>Blad1!G211</f>
        <v>0</v>
      </c>
      <c r="AH211" s="16">
        <f>Blad1!H211</f>
        <v>0</v>
      </c>
      <c r="AI211">
        <f>Blad1!I211</f>
        <v>0</v>
      </c>
      <c r="AJ211">
        <f>Blad1!J211</f>
        <v>0</v>
      </c>
      <c r="AK211">
        <f>Blad1!K211</f>
        <v>0</v>
      </c>
      <c r="AL211">
        <f>Blad1!L211</f>
        <v>0</v>
      </c>
      <c r="AM211">
        <f>Blad1!M211</f>
        <v>0</v>
      </c>
      <c r="AN211">
        <f>Blad1!N211</f>
        <v>0</v>
      </c>
    </row>
    <row r="212" spans="7:40" ht="12.75">
      <c r="G212" s="15">
        <f t="shared" si="57"/>
        <v>0</v>
      </c>
      <c r="V212">
        <f t="shared" si="59"/>
        <v>0</v>
      </c>
      <c r="X212">
        <f t="shared" si="58"/>
        <v>0</v>
      </c>
      <c r="AA212">
        <f>Blad1!A212</f>
        <v>0</v>
      </c>
      <c r="AB212">
        <f>Blad1!B212</f>
        <v>0</v>
      </c>
      <c r="AC212">
        <f>Blad1!C212</f>
        <v>0</v>
      </c>
      <c r="AD212">
        <f>Blad1!D212</f>
        <v>0</v>
      </c>
      <c r="AE212">
        <f>Blad1!E212</f>
        <v>0</v>
      </c>
      <c r="AF212">
        <f>Blad1!F212</f>
        <v>0</v>
      </c>
      <c r="AG212">
        <f>Blad1!G212</f>
        <v>0</v>
      </c>
      <c r="AH212" s="16">
        <f>Blad1!H212</f>
        <v>0</v>
      </c>
      <c r="AI212">
        <f>Blad1!I212</f>
        <v>0</v>
      </c>
      <c r="AJ212">
        <f>Blad1!J212</f>
        <v>0</v>
      </c>
      <c r="AK212">
        <f>Blad1!K212</f>
        <v>0</v>
      </c>
      <c r="AL212">
        <f>Blad1!L212</f>
        <v>0</v>
      </c>
      <c r="AM212">
        <f>Blad1!M212</f>
        <v>0</v>
      </c>
      <c r="AN212">
        <f>Blad1!N212</f>
        <v>0</v>
      </c>
    </row>
    <row r="213" spans="7:40" ht="12.75">
      <c r="G213" s="15">
        <f t="shared" si="57"/>
        <v>0</v>
      </c>
      <c r="V213">
        <f t="shared" si="59"/>
        <v>0</v>
      </c>
      <c r="X213">
        <f t="shared" si="58"/>
        <v>0</v>
      </c>
      <c r="AA213">
        <f>Blad1!A213</f>
        <v>0</v>
      </c>
      <c r="AB213">
        <f>Blad1!B213</f>
        <v>0</v>
      </c>
      <c r="AC213">
        <f>Blad1!C213</f>
        <v>0</v>
      </c>
      <c r="AD213">
        <f>Blad1!D213</f>
        <v>0</v>
      </c>
      <c r="AE213">
        <f>Blad1!E213</f>
        <v>0</v>
      </c>
      <c r="AF213">
        <f>Blad1!F213</f>
        <v>0</v>
      </c>
      <c r="AG213">
        <f>Blad1!G213</f>
        <v>0</v>
      </c>
      <c r="AH213" s="16">
        <f>Blad1!H213</f>
        <v>0</v>
      </c>
      <c r="AI213">
        <f>Blad1!I213</f>
        <v>0</v>
      </c>
      <c r="AJ213">
        <f>Blad1!J213</f>
        <v>0</v>
      </c>
      <c r="AK213">
        <f>Blad1!K213</f>
        <v>0</v>
      </c>
      <c r="AL213">
        <f>Blad1!L213</f>
        <v>0</v>
      </c>
      <c r="AM213">
        <f>Blad1!M213</f>
        <v>0</v>
      </c>
      <c r="AN213">
        <f>Blad1!N213</f>
        <v>0</v>
      </c>
    </row>
    <row r="214" spans="7:40" ht="12.75">
      <c r="G214" s="15">
        <f t="shared" si="57"/>
        <v>0</v>
      </c>
      <c r="V214">
        <f t="shared" si="59"/>
        <v>0</v>
      </c>
      <c r="X214">
        <f t="shared" si="58"/>
        <v>0</v>
      </c>
      <c r="AA214">
        <f>Blad1!A214</f>
        <v>0</v>
      </c>
      <c r="AB214">
        <f>Blad1!B214</f>
        <v>0</v>
      </c>
      <c r="AC214">
        <f>Blad1!C214</f>
        <v>0</v>
      </c>
      <c r="AD214">
        <f>Blad1!D214</f>
        <v>0</v>
      </c>
      <c r="AE214">
        <f>Blad1!E214</f>
        <v>0</v>
      </c>
      <c r="AF214">
        <f>Blad1!F214</f>
        <v>0</v>
      </c>
      <c r="AG214">
        <f>Blad1!G214</f>
        <v>0</v>
      </c>
      <c r="AH214" s="16">
        <f>Blad1!H214</f>
        <v>0</v>
      </c>
      <c r="AI214">
        <f>Blad1!I214</f>
        <v>0</v>
      </c>
      <c r="AJ214">
        <f>Blad1!J214</f>
        <v>0</v>
      </c>
      <c r="AK214">
        <f>Blad1!K214</f>
        <v>0</v>
      </c>
      <c r="AL214">
        <f>Blad1!L214</f>
        <v>0</v>
      </c>
      <c r="AM214">
        <f>Blad1!M214</f>
        <v>0</v>
      </c>
      <c r="AN214">
        <f>Blad1!N214</f>
        <v>0</v>
      </c>
    </row>
    <row r="215" spans="7:40" ht="12.75">
      <c r="G215" s="15">
        <f t="shared" si="57"/>
        <v>0</v>
      </c>
      <c r="V215">
        <f t="shared" si="59"/>
        <v>0</v>
      </c>
      <c r="X215">
        <f t="shared" si="58"/>
        <v>0</v>
      </c>
      <c r="AA215">
        <f>Blad1!A215</f>
        <v>0</v>
      </c>
      <c r="AB215">
        <f>Blad1!B215</f>
        <v>0</v>
      </c>
      <c r="AC215">
        <f>Blad1!C215</f>
        <v>0</v>
      </c>
      <c r="AD215">
        <f>Blad1!D215</f>
        <v>0</v>
      </c>
      <c r="AE215">
        <f>Blad1!E215</f>
        <v>0</v>
      </c>
      <c r="AF215">
        <f>Blad1!F215</f>
        <v>0</v>
      </c>
      <c r="AG215">
        <f>Blad1!G215</f>
        <v>0</v>
      </c>
      <c r="AH215" s="16">
        <f>Blad1!H215</f>
        <v>0</v>
      </c>
      <c r="AI215">
        <f>Blad1!I215</f>
        <v>0</v>
      </c>
      <c r="AJ215">
        <f>Blad1!J215</f>
        <v>0</v>
      </c>
      <c r="AK215">
        <f>Blad1!K215</f>
        <v>0</v>
      </c>
      <c r="AL215">
        <f>Blad1!L215</f>
        <v>0</v>
      </c>
      <c r="AM215">
        <f>Blad1!M215</f>
        <v>0</v>
      </c>
      <c r="AN215">
        <f>Blad1!N215</f>
        <v>0</v>
      </c>
    </row>
    <row r="216" spans="7:40" ht="12.75">
      <c r="G216" s="15">
        <f t="shared" si="57"/>
        <v>0</v>
      </c>
      <c r="V216">
        <f t="shared" si="59"/>
        <v>0</v>
      </c>
      <c r="X216">
        <f t="shared" si="58"/>
        <v>0</v>
      </c>
      <c r="AA216">
        <f>Blad1!A216</f>
        <v>0</v>
      </c>
      <c r="AB216">
        <f>Blad1!B216</f>
        <v>0</v>
      </c>
      <c r="AC216">
        <f>Blad1!C216</f>
        <v>0</v>
      </c>
      <c r="AD216">
        <f>Blad1!D216</f>
        <v>0</v>
      </c>
      <c r="AE216">
        <f>Blad1!E216</f>
        <v>0</v>
      </c>
      <c r="AF216">
        <f>Blad1!F216</f>
        <v>0</v>
      </c>
      <c r="AG216">
        <f>Blad1!G216</f>
        <v>0</v>
      </c>
      <c r="AH216" s="16">
        <f>Blad1!H216</f>
        <v>0</v>
      </c>
      <c r="AI216">
        <f>Blad1!I216</f>
        <v>0</v>
      </c>
      <c r="AJ216">
        <f>Blad1!J216</f>
        <v>0</v>
      </c>
      <c r="AK216">
        <f>Blad1!K216</f>
        <v>0</v>
      </c>
      <c r="AL216">
        <f>Blad1!L216</f>
        <v>0</v>
      </c>
      <c r="AM216">
        <f>Blad1!M216</f>
        <v>0</v>
      </c>
      <c r="AN216">
        <f>Blad1!N216</f>
        <v>0</v>
      </c>
    </row>
    <row r="217" spans="7:40" ht="12.75">
      <c r="G217" s="15">
        <f t="shared" si="57"/>
        <v>0</v>
      </c>
      <c r="V217">
        <f t="shared" si="59"/>
        <v>0</v>
      </c>
      <c r="X217">
        <f t="shared" si="58"/>
        <v>0</v>
      </c>
      <c r="AA217">
        <f>Blad1!A217</f>
        <v>0</v>
      </c>
      <c r="AB217">
        <f>Blad1!B217</f>
        <v>0</v>
      </c>
      <c r="AC217">
        <f>Blad1!C217</f>
        <v>0</v>
      </c>
      <c r="AD217">
        <f>Blad1!D217</f>
        <v>0</v>
      </c>
      <c r="AE217">
        <f>Blad1!E217</f>
        <v>0</v>
      </c>
      <c r="AF217">
        <f>Blad1!F217</f>
        <v>0</v>
      </c>
      <c r="AG217">
        <f>Blad1!G217</f>
        <v>0</v>
      </c>
      <c r="AH217" s="16">
        <f>Blad1!H217</f>
        <v>0</v>
      </c>
      <c r="AI217">
        <f>Blad1!I217</f>
        <v>0</v>
      </c>
      <c r="AJ217">
        <f>Blad1!J217</f>
        <v>0</v>
      </c>
      <c r="AK217">
        <f>Blad1!K217</f>
        <v>0</v>
      </c>
      <c r="AL217">
        <f>Blad1!L217</f>
        <v>0</v>
      </c>
      <c r="AM217">
        <f>Blad1!M217</f>
        <v>0</v>
      </c>
      <c r="AN217">
        <f>Blad1!N217</f>
        <v>0</v>
      </c>
    </row>
    <row r="218" spans="7:40" ht="12.75">
      <c r="G218" s="15">
        <f t="shared" si="57"/>
        <v>0</v>
      </c>
      <c r="V218">
        <f t="shared" si="59"/>
        <v>0</v>
      </c>
      <c r="X218">
        <f t="shared" si="58"/>
        <v>0</v>
      </c>
      <c r="AA218">
        <f>Blad1!A218</f>
        <v>0</v>
      </c>
      <c r="AB218">
        <f>Blad1!B218</f>
        <v>0</v>
      </c>
      <c r="AC218">
        <f>Blad1!C218</f>
        <v>0</v>
      </c>
      <c r="AD218">
        <f>Blad1!D218</f>
        <v>0</v>
      </c>
      <c r="AE218">
        <f>Blad1!E218</f>
        <v>0</v>
      </c>
      <c r="AF218">
        <f>Blad1!F218</f>
        <v>0</v>
      </c>
      <c r="AG218">
        <f>Blad1!G218</f>
        <v>0</v>
      </c>
      <c r="AH218" s="16">
        <f>Blad1!H218</f>
        <v>0</v>
      </c>
      <c r="AI218">
        <f>Blad1!I218</f>
        <v>0</v>
      </c>
      <c r="AJ218">
        <f>Blad1!J218</f>
        <v>0</v>
      </c>
      <c r="AK218">
        <f>Blad1!K218</f>
        <v>0</v>
      </c>
      <c r="AL218">
        <f>Blad1!L218</f>
        <v>0</v>
      </c>
      <c r="AM218">
        <f>Blad1!M218</f>
        <v>0</v>
      </c>
      <c r="AN218">
        <f>Blad1!N218</f>
        <v>0</v>
      </c>
    </row>
    <row r="219" spans="7:40" ht="12.75">
      <c r="G219" s="15">
        <f t="shared" si="57"/>
        <v>0</v>
      </c>
      <c r="V219">
        <f t="shared" si="59"/>
        <v>0</v>
      </c>
      <c r="X219">
        <f t="shared" si="58"/>
        <v>0</v>
      </c>
      <c r="AA219">
        <f>Blad1!A219</f>
        <v>0</v>
      </c>
      <c r="AB219">
        <f>Blad1!B219</f>
        <v>0</v>
      </c>
      <c r="AC219">
        <f>Blad1!C219</f>
        <v>0</v>
      </c>
      <c r="AD219">
        <f>Blad1!D219</f>
        <v>0</v>
      </c>
      <c r="AE219">
        <f>Blad1!E219</f>
        <v>0</v>
      </c>
      <c r="AF219">
        <f>Blad1!F219</f>
        <v>0</v>
      </c>
      <c r="AG219">
        <f>Blad1!G219</f>
        <v>0</v>
      </c>
      <c r="AH219" s="16">
        <f>Blad1!H219</f>
        <v>0</v>
      </c>
      <c r="AI219">
        <f>Blad1!I219</f>
        <v>0</v>
      </c>
      <c r="AJ219">
        <f>Blad1!J219</f>
        <v>0</v>
      </c>
      <c r="AK219">
        <f>Blad1!K219</f>
        <v>0</v>
      </c>
      <c r="AL219">
        <f>Blad1!L219</f>
        <v>0</v>
      </c>
      <c r="AM219">
        <f>Blad1!M219</f>
        <v>0</v>
      </c>
      <c r="AN219">
        <f>Blad1!N219</f>
        <v>0</v>
      </c>
    </row>
    <row r="220" spans="7:40" ht="12.75">
      <c r="G220" s="15">
        <f t="shared" si="57"/>
        <v>0</v>
      </c>
      <c r="V220">
        <f t="shared" si="59"/>
        <v>0</v>
      </c>
      <c r="X220">
        <f t="shared" si="58"/>
        <v>0</v>
      </c>
      <c r="AA220">
        <f>Blad1!A220</f>
        <v>0</v>
      </c>
      <c r="AB220">
        <f>Blad1!B220</f>
        <v>0</v>
      </c>
      <c r="AC220">
        <f>Blad1!C220</f>
        <v>0</v>
      </c>
      <c r="AD220">
        <f>Blad1!D220</f>
        <v>0</v>
      </c>
      <c r="AE220">
        <f>Blad1!E220</f>
        <v>0</v>
      </c>
      <c r="AF220">
        <f>Blad1!F220</f>
        <v>0</v>
      </c>
      <c r="AG220">
        <f>Blad1!G220</f>
        <v>0</v>
      </c>
      <c r="AH220" s="16">
        <f>Blad1!H220</f>
        <v>0</v>
      </c>
      <c r="AI220">
        <f>Blad1!I220</f>
        <v>0</v>
      </c>
      <c r="AJ220">
        <f>Blad1!J220</f>
        <v>0</v>
      </c>
      <c r="AK220">
        <f>Blad1!K220</f>
        <v>0</v>
      </c>
      <c r="AL220">
        <f>Blad1!L220</f>
        <v>0</v>
      </c>
      <c r="AM220">
        <f>Blad1!M220</f>
        <v>0</v>
      </c>
      <c r="AN220">
        <f>Blad1!N220</f>
        <v>0</v>
      </c>
    </row>
    <row r="221" spans="7:40" ht="12.75">
      <c r="G221" s="15">
        <f t="shared" si="57"/>
        <v>0</v>
      </c>
      <c r="V221">
        <f t="shared" si="59"/>
        <v>0</v>
      </c>
      <c r="X221">
        <f t="shared" si="58"/>
        <v>0</v>
      </c>
      <c r="AA221">
        <f>Blad1!A221</f>
        <v>0</v>
      </c>
      <c r="AB221">
        <f>Blad1!B221</f>
        <v>0</v>
      </c>
      <c r="AC221">
        <f>Blad1!C221</f>
        <v>0</v>
      </c>
      <c r="AD221">
        <f>Blad1!D221</f>
        <v>0</v>
      </c>
      <c r="AE221">
        <f>Blad1!E221</f>
        <v>0</v>
      </c>
      <c r="AF221">
        <f>Blad1!F221</f>
        <v>0</v>
      </c>
      <c r="AG221">
        <f>Blad1!G221</f>
        <v>0</v>
      </c>
      <c r="AH221" s="16">
        <f>Blad1!H221</f>
        <v>0</v>
      </c>
      <c r="AI221">
        <f>Blad1!I221</f>
        <v>0</v>
      </c>
      <c r="AJ221">
        <f>Blad1!J221</f>
        <v>0</v>
      </c>
      <c r="AK221">
        <f>Blad1!K221</f>
        <v>0</v>
      </c>
      <c r="AL221">
        <f>Blad1!L221</f>
        <v>0</v>
      </c>
      <c r="AM221">
        <f>Blad1!M221</f>
        <v>0</v>
      </c>
      <c r="AN221">
        <f>Blad1!N221</f>
        <v>0</v>
      </c>
    </row>
    <row r="222" spans="7:40" ht="12.75">
      <c r="G222" s="15">
        <f t="shared" si="57"/>
        <v>0</v>
      </c>
      <c r="V222">
        <f t="shared" si="59"/>
        <v>0</v>
      </c>
      <c r="X222">
        <f t="shared" si="58"/>
        <v>0</v>
      </c>
      <c r="AA222">
        <f>Blad1!A222</f>
        <v>0</v>
      </c>
      <c r="AB222">
        <f>Blad1!B222</f>
        <v>0</v>
      </c>
      <c r="AC222">
        <f>Blad1!C222</f>
        <v>0</v>
      </c>
      <c r="AD222">
        <f>Blad1!D222</f>
        <v>0</v>
      </c>
      <c r="AE222">
        <f>Blad1!E222</f>
        <v>0</v>
      </c>
      <c r="AF222">
        <f>Blad1!F222</f>
        <v>0</v>
      </c>
      <c r="AG222">
        <f>Blad1!G222</f>
        <v>0</v>
      </c>
      <c r="AH222" s="16">
        <f>Blad1!H222</f>
        <v>0</v>
      </c>
      <c r="AI222">
        <f>Blad1!I222</f>
        <v>0</v>
      </c>
      <c r="AJ222">
        <f>Blad1!J222</f>
        <v>0</v>
      </c>
      <c r="AK222">
        <f>Blad1!K222</f>
        <v>0</v>
      </c>
      <c r="AL222">
        <f>Blad1!L222</f>
        <v>0</v>
      </c>
      <c r="AM222">
        <f>Blad1!M222</f>
        <v>0</v>
      </c>
      <c r="AN222">
        <f>Blad1!N222</f>
        <v>0</v>
      </c>
    </row>
    <row r="223" spans="7:40" ht="12.75">
      <c r="G223" s="15">
        <f t="shared" si="57"/>
        <v>0</v>
      </c>
      <c r="V223">
        <f t="shared" si="59"/>
        <v>0</v>
      </c>
      <c r="X223">
        <f t="shared" si="58"/>
        <v>0</v>
      </c>
      <c r="AA223">
        <f>Blad1!A223</f>
        <v>0</v>
      </c>
      <c r="AB223">
        <f>Blad1!B223</f>
        <v>0</v>
      </c>
      <c r="AC223">
        <f>Blad1!C223</f>
        <v>0</v>
      </c>
      <c r="AD223">
        <f>Blad1!D223</f>
        <v>0</v>
      </c>
      <c r="AE223">
        <f>Blad1!E223</f>
        <v>0</v>
      </c>
      <c r="AF223">
        <f>Blad1!F223</f>
        <v>0</v>
      </c>
      <c r="AG223">
        <f>Blad1!G223</f>
        <v>0</v>
      </c>
      <c r="AH223" s="16">
        <f>Blad1!H223</f>
        <v>0</v>
      </c>
      <c r="AI223">
        <f>Blad1!I223</f>
        <v>0</v>
      </c>
      <c r="AJ223">
        <f>Blad1!J223</f>
        <v>0</v>
      </c>
      <c r="AK223">
        <f>Blad1!K223</f>
        <v>0</v>
      </c>
      <c r="AL223">
        <f>Blad1!L223</f>
        <v>0</v>
      </c>
      <c r="AM223">
        <f>Blad1!M223</f>
        <v>0</v>
      </c>
      <c r="AN223">
        <f>Blad1!N223</f>
        <v>0</v>
      </c>
    </row>
    <row r="224" spans="7:40" ht="12.75">
      <c r="G224" s="15">
        <f t="shared" si="57"/>
        <v>0</v>
      </c>
      <c r="V224">
        <f t="shared" si="59"/>
        <v>0</v>
      </c>
      <c r="X224">
        <f t="shared" si="58"/>
        <v>0</v>
      </c>
      <c r="AA224">
        <f>Blad1!A224</f>
        <v>0</v>
      </c>
      <c r="AB224">
        <f>Blad1!B224</f>
        <v>0</v>
      </c>
      <c r="AC224">
        <f>Blad1!C224</f>
        <v>0</v>
      </c>
      <c r="AD224">
        <f>Blad1!D224</f>
        <v>0</v>
      </c>
      <c r="AE224">
        <f>Blad1!E224</f>
        <v>0</v>
      </c>
      <c r="AF224">
        <f>Blad1!F224</f>
        <v>0</v>
      </c>
      <c r="AG224">
        <f>Blad1!G224</f>
        <v>0</v>
      </c>
      <c r="AH224" s="16">
        <f>Blad1!H224</f>
        <v>0</v>
      </c>
      <c r="AI224">
        <f>Blad1!I224</f>
        <v>0</v>
      </c>
      <c r="AJ224">
        <f>Blad1!J224</f>
        <v>0</v>
      </c>
      <c r="AK224">
        <f>Blad1!K224</f>
        <v>0</v>
      </c>
      <c r="AL224">
        <f>Blad1!L224</f>
        <v>0</v>
      </c>
      <c r="AM224">
        <f>Blad1!M224</f>
        <v>0</v>
      </c>
      <c r="AN224">
        <f>Blad1!N224</f>
        <v>0</v>
      </c>
    </row>
    <row r="225" spans="7:40" ht="12.75">
      <c r="G225" s="15">
        <f t="shared" si="57"/>
        <v>0</v>
      </c>
      <c r="V225">
        <f t="shared" si="59"/>
        <v>0</v>
      </c>
      <c r="X225">
        <f t="shared" si="58"/>
        <v>0</v>
      </c>
      <c r="AA225">
        <f>Blad1!A225</f>
        <v>0</v>
      </c>
      <c r="AB225">
        <f>Blad1!B225</f>
        <v>0</v>
      </c>
      <c r="AC225">
        <f>Blad1!C225</f>
        <v>0</v>
      </c>
      <c r="AD225">
        <f>Blad1!D225</f>
        <v>0</v>
      </c>
      <c r="AE225">
        <f>Blad1!E225</f>
        <v>0</v>
      </c>
      <c r="AF225">
        <f>Blad1!F225</f>
        <v>0</v>
      </c>
      <c r="AG225">
        <f>Blad1!G225</f>
        <v>0</v>
      </c>
      <c r="AH225" s="16">
        <f>Blad1!H225</f>
        <v>0</v>
      </c>
      <c r="AI225">
        <f>Blad1!I225</f>
        <v>0</v>
      </c>
      <c r="AJ225">
        <f>Blad1!J225</f>
        <v>0</v>
      </c>
      <c r="AK225">
        <f>Blad1!K225</f>
        <v>0</v>
      </c>
      <c r="AL225">
        <f>Blad1!L225</f>
        <v>0</v>
      </c>
      <c r="AM225">
        <f>Blad1!M225</f>
        <v>0</v>
      </c>
      <c r="AN225">
        <f>Blad1!N225</f>
        <v>0</v>
      </c>
    </row>
    <row r="226" spans="7:40" ht="12.75">
      <c r="G226" s="15">
        <f t="shared" si="57"/>
        <v>0</v>
      </c>
      <c r="V226">
        <f t="shared" si="59"/>
        <v>0</v>
      </c>
      <c r="X226">
        <f t="shared" si="58"/>
        <v>0</v>
      </c>
      <c r="AA226">
        <f>Blad1!A226</f>
        <v>0</v>
      </c>
      <c r="AB226">
        <f>Blad1!B226</f>
        <v>0</v>
      </c>
      <c r="AC226">
        <f>Blad1!C226</f>
        <v>0</v>
      </c>
      <c r="AD226">
        <f>Blad1!D226</f>
        <v>0</v>
      </c>
      <c r="AE226">
        <f>Blad1!E226</f>
        <v>0</v>
      </c>
      <c r="AF226">
        <f>Blad1!F226</f>
        <v>0</v>
      </c>
      <c r="AG226">
        <f>Blad1!G226</f>
        <v>0</v>
      </c>
      <c r="AH226" s="16">
        <f>Blad1!H226</f>
        <v>0</v>
      </c>
      <c r="AI226">
        <f>Blad1!I226</f>
        <v>0</v>
      </c>
      <c r="AJ226">
        <f>Blad1!J226</f>
        <v>0</v>
      </c>
      <c r="AK226">
        <f>Blad1!K226</f>
        <v>0</v>
      </c>
      <c r="AL226">
        <f>Blad1!L226</f>
        <v>0</v>
      </c>
      <c r="AM226">
        <f>Blad1!M226</f>
        <v>0</v>
      </c>
      <c r="AN226">
        <f>Blad1!N226</f>
        <v>0</v>
      </c>
    </row>
    <row r="227" spans="7:40" ht="12.75">
      <c r="G227" s="15">
        <f t="shared" si="57"/>
        <v>0</v>
      </c>
      <c r="V227">
        <f t="shared" si="59"/>
        <v>0</v>
      </c>
      <c r="X227">
        <f t="shared" si="58"/>
        <v>0</v>
      </c>
      <c r="AA227">
        <f>Blad1!A227</f>
        <v>0</v>
      </c>
      <c r="AB227">
        <f>Blad1!B227</f>
        <v>0</v>
      </c>
      <c r="AC227">
        <f>Blad1!C227</f>
        <v>0</v>
      </c>
      <c r="AD227">
        <f>Blad1!D227</f>
        <v>0</v>
      </c>
      <c r="AE227">
        <f>Blad1!E227</f>
        <v>0</v>
      </c>
      <c r="AF227">
        <f>Blad1!F227</f>
        <v>0</v>
      </c>
      <c r="AG227">
        <f>Blad1!G227</f>
        <v>0</v>
      </c>
      <c r="AH227" s="16">
        <f>Blad1!H227</f>
        <v>0</v>
      </c>
      <c r="AI227">
        <f>Blad1!I227</f>
        <v>0</v>
      </c>
      <c r="AJ227">
        <f>Blad1!J227</f>
        <v>0</v>
      </c>
      <c r="AK227">
        <f>Blad1!K227</f>
        <v>0</v>
      </c>
      <c r="AL227">
        <f>Blad1!L227</f>
        <v>0</v>
      </c>
      <c r="AM227">
        <f>Blad1!M227</f>
        <v>0</v>
      </c>
      <c r="AN227">
        <f>Blad1!N227</f>
        <v>0</v>
      </c>
    </row>
    <row r="228" spans="7:40" ht="12.75">
      <c r="G228" s="15">
        <f t="shared" si="57"/>
        <v>0</v>
      </c>
      <c r="V228">
        <f t="shared" si="59"/>
        <v>0</v>
      </c>
      <c r="X228">
        <f t="shared" si="58"/>
        <v>0</v>
      </c>
      <c r="AA228">
        <f>Blad1!A228</f>
        <v>0</v>
      </c>
      <c r="AB228">
        <f>Blad1!B228</f>
        <v>0</v>
      </c>
      <c r="AC228">
        <f>Blad1!C228</f>
        <v>0</v>
      </c>
      <c r="AD228">
        <f>Blad1!D228</f>
        <v>0</v>
      </c>
      <c r="AE228">
        <f>Blad1!E228</f>
        <v>0</v>
      </c>
      <c r="AF228">
        <f>Blad1!F228</f>
        <v>0</v>
      </c>
      <c r="AG228">
        <f>Blad1!G228</f>
        <v>0</v>
      </c>
      <c r="AH228" s="16">
        <f>Blad1!H228</f>
        <v>0</v>
      </c>
      <c r="AI228">
        <f>Blad1!I228</f>
        <v>0</v>
      </c>
      <c r="AJ228">
        <f>Blad1!J228</f>
        <v>0</v>
      </c>
      <c r="AK228">
        <f>Blad1!K228</f>
        <v>0</v>
      </c>
      <c r="AL228">
        <f>Blad1!L228</f>
        <v>0</v>
      </c>
      <c r="AM228">
        <f>Blad1!M228</f>
        <v>0</v>
      </c>
      <c r="AN228">
        <f>Blad1!N228</f>
        <v>0</v>
      </c>
    </row>
    <row r="229" spans="7:40" ht="12.75">
      <c r="G229" s="15">
        <f t="shared" si="57"/>
        <v>0</v>
      </c>
      <c r="V229">
        <f t="shared" si="59"/>
        <v>0</v>
      </c>
      <c r="X229">
        <f t="shared" si="58"/>
        <v>0</v>
      </c>
      <c r="AA229">
        <f>Blad1!A229</f>
        <v>0</v>
      </c>
      <c r="AB229">
        <f>Blad1!B229</f>
        <v>0</v>
      </c>
      <c r="AC229">
        <f>Blad1!C229</f>
        <v>0</v>
      </c>
      <c r="AD229">
        <f>Blad1!D229</f>
        <v>0</v>
      </c>
      <c r="AE229">
        <f>Blad1!E229</f>
        <v>0</v>
      </c>
      <c r="AF229">
        <f>Blad1!F229</f>
        <v>0</v>
      </c>
      <c r="AG229">
        <f>Blad1!G229</f>
        <v>0</v>
      </c>
      <c r="AH229" s="16">
        <f>Blad1!H229</f>
        <v>0</v>
      </c>
      <c r="AI229">
        <f>Blad1!I229</f>
        <v>0</v>
      </c>
      <c r="AJ229">
        <f>Blad1!J229</f>
        <v>0</v>
      </c>
      <c r="AK229">
        <f>Blad1!K229</f>
        <v>0</v>
      </c>
      <c r="AL229">
        <f>Blad1!L229</f>
        <v>0</v>
      </c>
      <c r="AM229">
        <f>Blad1!M229</f>
        <v>0</v>
      </c>
      <c r="AN229">
        <f>Blad1!N229</f>
        <v>0</v>
      </c>
    </row>
    <row r="230" spans="7:40" ht="12.75">
      <c r="G230" s="15">
        <f t="shared" si="57"/>
        <v>0</v>
      </c>
      <c r="V230">
        <f t="shared" si="59"/>
        <v>0</v>
      </c>
      <c r="X230">
        <f t="shared" si="58"/>
        <v>0</v>
      </c>
      <c r="AA230">
        <f>Blad1!A230</f>
        <v>0</v>
      </c>
      <c r="AB230">
        <f>Blad1!B230</f>
        <v>0</v>
      </c>
      <c r="AC230">
        <f>Blad1!C230</f>
        <v>0</v>
      </c>
      <c r="AD230">
        <f>Blad1!D230</f>
        <v>0</v>
      </c>
      <c r="AE230">
        <f>Blad1!E230</f>
        <v>0</v>
      </c>
      <c r="AF230">
        <f>Blad1!F230</f>
        <v>0</v>
      </c>
      <c r="AG230">
        <f>Blad1!G230</f>
        <v>0</v>
      </c>
      <c r="AH230" s="16">
        <f>Blad1!H230</f>
        <v>0</v>
      </c>
      <c r="AI230">
        <f>Blad1!I230</f>
        <v>0</v>
      </c>
      <c r="AJ230">
        <f>Blad1!J230</f>
        <v>0</v>
      </c>
      <c r="AK230">
        <f>Blad1!K230</f>
        <v>0</v>
      </c>
      <c r="AL230">
        <f>Blad1!L230</f>
        <v>0</v>
      </c>
      <c r="AM230">
        <f>Blad1!M230</f>
        <v>0</v>
      </c>
      <c r="AN230">
        <f>Blad1!N230</f>
        <v>0</v>
      </c>
    </row>
    <row r="231" spans="7:40" ht="12.75">
      <c r="G231" s="15">
        <f t="shared" si="57"/>
        <v>0</v>
      </c>
      <c r="V231">
        <f t="shared" si="59"/>
        <v>0</v>
      </c>
      <c r="X231">
        <f t="shared" si="58"/>
        <v>0</v>
      </c>
      <c r="AA231">
        <f>Blad1!A231</f>
        <v>0</v>
      </c>
      <c r="AB231">
        <f>Blad1!B231</f>
        <v>0</v>
      </c>
      <c r="AC231">
        <f>Blad1!C231</f>
        <v>0</v>
      </c>
      <c r="AD231">
        <f>Blad1!D231</f>
        <v>0</v>
      </c>
      <c r="AE231">
        <f>Blad1!E231</f>
        <v>0</v>
      </c>
      <c r="AF231">
        <f>Blad1!F231</f>
        <v>0</v>
      </c>
      <c r="AG231">
        <f>Blad1!G231</f>
        <v>0</v>
      </c>
      <c r="AH231" s="16">
        <f>Blad1!H231</f>
        <v>0</v>
      </c>
      <c r="AI231">
        <f>Blad1!I231</f>
        <v>0</v>
      </c>
      <c r="AJ231">
        <f>Blad1!J231</f>
        <v>0</v>
      </c>
      <c r="AK231">
        <f>Blad1!K231</f>
        <v>0</v>
      </c>
      <c r="AL231">
        <f>Blad1!L231</f>
        <v>0</v>
      </c>
      <c r="AM231">
        <f>Blad1!M231</f>
        <v>0</v>
      </c>
      <c r="AN231">
        <f>Blad1!N231</f>
        <v>0</v>
      </c>
    </row>
    <row r="232" spans="7:40" ht="12.75">
      <c r="G232" s="15">
        <f t="shared" si="57"/>
        <v>0</v>
      </c>
      <c r="V232">
        <f t="shared" si="59"/>
        <v>0</v>
      </c>
      <c r="X232">
        <f t="shared" si="58"/>
        <v>0</v>
      </c>
      <c r="AA232">
        <f>Blad1!A232</f>
        <v>0</v>
      </c>
      <c r="AB232">
        <f>Blad1!B232</f>
        <v>0</v>
      </c>
      <c r="AC232">
        <f>Blad1!C232</f>
        <v>0</v>
      </c>
      <c r="AD232">
        <f>Blad1!D232</f>
        <v>0</v>
      </c>
      <c r="AE232">
        <f>Blad1!E232</f>
        <v>0</v>
      </c>
      <c r="AF232">
        <f>Blad1!F232</f>
        <v>0</v>
      </c>
      <c r="AG232">
        <f>Blad1!G232</f>
        <v>0</v>
      </c>
      <c r="AH232" s="16">
        <f>Blad1!H232</f>
        <v>0</v>
      </c>
      <c r="AI232">
        <f>Blad1!I232</f>
        <v>0</v>
      </c>
      <c r="AJ232">
        <f>Blad1!J232</f>
        <v>0</v>
      </c>
      <c r="AK232">
        <f>Blad1!K232</f>
        <v>0</v>
      </c>
      <c r="AL232">
        <f>Blad1!L232</f>
        <v>0</v>
      </c>
      <c r="AM232">
        <f>Blad1!M232</f>
        <v>0</v>
      </c>
      <c r="AN232">
        <f>Blad1!N232</f>
        <v>0</v>
      </c>
    </row>
    <row r="233" spans="7:40" ht="12.75">
      <c r="G233" s="15">
        <f t="shared" si="57"/>
        <v>0</v>
      </c>
      <c r="V233">
        <f t="shared" si="59"/>
        <v>0</v>
      </c>
      <c r="X233">
        <f t="shared" si="58"/>
        <v>0</v>
      </c>
      <c r="AA233">
        <f>Blad1!A233</f>
        <v>0</v>
      </c>
      <c r="AB233">
        <f>Blad1!B233</f>
        <v>0</v>
      </c>
      <c r="AC233">
        <f>Blad1!C233</f>
        <v>0</v>
      </c>
      <c r="AD233">
        <f>Blad1!D233</f>
        <v>0</v>
      </c>
      <c r="AE233">
        <f>Blad1!E233</f>
        <v>0</v>
      </c>
      <c r="AF233">
        <f>Blad1!F233</f>
        <v>0</v>
      </c>
      <c r="AG233">
        <f>Blad1!G233</f>
        <v>0</v>
      </c>
      <c r="AH233" s="16">
        <f>Blad1!H233</f>
        <v>0</v>
      </c>
      <c r="AI233">
        <f>Blad1!I233</f>
        <v>0</v>
      </c>
      <c r="AJ233">
        <f>Blad1!J233</f>
        <v>0</v>
      </c>
      <c r="AK233">
        <f>Blad1!K233</f>
        <v>0</v>
      </c>
      <c r="AL233">
        <f>Blad1!L233</f>
        <v>0</v>
      </c>
      <c r="AM233">
        <f>Blad1!M233</f>
        <v>0</v>
      </c>
      <c r="AN233">
        <f>Blad1!N233</f>
        <v>0</v>
      </c>
    </row>
    <row r="234" spans="7:40" ht="12.75">
      <c r="G234" s="15">
        <f t="shared" si="57"/>
        <v>0</v>
      </c>
      <c r="V234">
        <f t="shared" si="59"/>
        <v>0</v>
      </c>
      <c r="X234">
        <f t="shared" si="58"/>
        <v>0</v>
      </c>
      <c r="AA234">
        <f>Blad1!A234</f>
        <v>0</v>
      </c>
      <c r="AB234">
        <f>Blad1!B234</f>
        <v>0</v>
      </c>
      <c r="AC234">
        <f>Blad1!C234</f>
        <v>0</v>
      </c>
      <c r="AD234">
        <f>Blad1!D234</f>
        <v>0</v>
      </c>
      <c r="AE234">
        <f>Blad1!E234</f>
        <v>0</v>
      </c>
      <c r="AF234">
        <f>Blad1!F234</f>
        <v>0</v>
      </c>
      <c r="AG234">
        <f>Blad1!G234</f>
        <v>0</v>
      </c>
      <c r="AH234" s="16">
        <f>Blad1!H234</f>
        <v>0</v>
      </c>
      <c r="AI234">
        <f>Blad1!I234</f>
        <v>0</v>
      </c>
      <c r="AJ234">
        <f>Blad1!J234</f>
        <v>0</v>
      </c>
      <c r="AK234">
        <f>Blad1!K234</f>
        <v>0</v>
      </c>
      <c r="AL234">
        <f>Blad1!L234</f>
        <v>0</v>
      </c>
      <c r="AM234">
        <f>Blad1!M234</f>
        <v>0</v>
      </c>
      <c r="AN234">
        <f>Blad1!N234</f>
        <v>0</v>
      </c>
    </row>
    <row r="235" spans="7:40" ht="12.75">
      <c r="G235" s="15">
        <f t="shared" si="57"/>
        <v>0</v>
      </c>
      <c r="V235">
        <f t="shared" si="59"/>
        <v>0</v>
      </c>
      <c r="X235">
        <f t="shared" si="58"/>
        <v>0</v>
      </c>
      <c r="AA235">
        <f>Blad1!A235</f>
        <v>0</v>
      </c>
      <c r="AB235">
        <f>Blad1!B235</f>
        <v>0</v>
      </c>
      <c r="AC235">
        <f>Blad1!C235</f>
        <v>0</v>
      </c>
      <c r="AD235">
        <f>Blad1!D235</f>
        <v>0</v>
      </c>
      <c r="AE235">
        <f>Blad1!E235</f>
        <v>0</v>
      </c>
      <c r="AF235">
        <f>Blad1!F235</f>
        <v>0</v>
      </c>
      <c r="AG235">
        <f>Blad1!G235</f>
        <v>0</v>
      </c>
      <c r="AH235" s="16">
        <f>Blad1!H235</f>
        <v>0</v>
      </c>
      <c r="AI235">
        <f>Blad1!I235</f>
        <v>0</v>
      </c>
      <c r="AJ235">
        <f>Blad1!J235</f>
        <v>0</v>
      </c>
      <c r="AK235">
        <f>Blad1!K235</f>
        <v>0</v>
      </c>
      <c r="AL235">
        <f>Blad1!L235</f>
        <v>0</v>
      </c>
      <c r="AM235">
        <f>Blad1!M235</f>
        <v>0</v>
      </c>
      <c r="AN235">
        <f>Blad1!N235</f>
        <v>0</v>
      </c>
    </row>
    <row r="236" spans="7:40" ht="12.75">
      <c r="G236" s="15">
        <f t="shared" si="57"/>
        <v>0</v>
      </c>
      <c r="V236">
        <f t="shared" si="59"/>
        <v>0</v>
      </c>
      <c r="X236">
        <f t="shared" si="58"/>
        <v>0</v>
      </c>
      <c r="AA236">
        <f>Blad1!A236</f>
        <v>0</v>
      </c>
      <c r="AB236">
        <f>Blad1!B236</f>
        <v>0</v>
      </c>
      <c r="AC236">
        <f>Blad1!C236</f>
        <v>0</v>
      </c>
      <c r="AD236">
        <f>Blad1!D236</f>
        <v>0</v>
      </c>
      <c r="AE236">
        <f>Blad1!E236</f>
        <v>0</v>
      </c>
      <c r="AF236">
        <f>Blad1!F236</f>
        <v>0</v>
      </c>
      <c r="AG236">
        <f>Blad1!G236</f>
        <v>0</v>
      </c>
      <c r="AH236" s="16">
        <f>Blad1!H236</f>
        <v>0</v>
      </c>
      <c r="AI236">
        <f>Blad1!I236</f>
        <v>0</v>
      </c>
      <c r="AJ236">
        <f>Blad1!J236</f>
        <v>0</v>
      </c>
      <c r="AK236">
        <f>Blad1!K236</f>
        <v>0</v>
      </c>
      <c r="AL236">
        <f>Blad1!L236</f>
        <v>0</v>
      </c>
      <c r="AM236">
        <f>Blad1!M236</f>
        <v>0</v>
      </c>
      <c r="AN236">
        <f>Blad1!N236</f>
        <v>0</v>
      </c>
    </row>
    <row r="237" spans="7:40" ht="12.75">
      <c r="G237" s="15">
        <f t="shared" si="57"/>
        <v>0</v>
      </c>
      <c r="V237">
        <f t="shared" si="59"/>
        <v>0</v>
      </c>
      <c r="X237">
        <f t="shared" si="58"/>
        <v>0</v>
      </c>
      <c r="AA237">
        <f>Blad1!A237</f>
        <v>0</v>
      </c>
      <c r="AB237">
        <f>Blad1!B237</f>
        <v>0</v>
      </c>
      <c r="AC237">
        <f>Blad1!C237</f>
        <v>0</v>
      </c>
      <c r="AD237">
        <f>Blad1!D237</f>
        <v>0</v>
      </c>
      <c r="AE237">
        <f>Blad1!E237</f>
        <v>0</v>
      </c>
      <c r="AF237">
        <f>Blad1!F237</f>
        <v>0</v>
      </c>
      <c r="AG237">
        <f>Blad1!G237</f>
        <v>0</v>
      </c>
      <c r="AH237" s="16">
        <f>Blad1!H237</f>
        <v>0</v>
      </c>
      <c r="AI237">
        <f>Blad1!I237</f>
        <v>0</v>
      </c>
      <c r="AJ237">
        <f>Blad1!J237</f>
        <v>0</v>
      </c>
      <c r="AK237">
        <f>Blad1!K237</f>
        <v>0</v>
      </c>
      <c r="AL237">
        <f>Blad1!L237</f>
        <v>0</v>
      </c>
      <c r="AM237">
        <f>Blad1!M237</f>
        <v>0</v>
      </c>
      <c r="AN237">
        <f>Blad1!N237</f>
        <v>0</v>
      </c>
    </row>
    <row r="238" spans="7:40" ht="12.75">
      <c r="G238" s="15">
        <f t="shared" si="57"/>
        <v>0</v>
      </c>
      <c r="V238">
        <f t="shared" si="59"/>
        <v>0</v>
      </c>
      <c r="X238">
        <f t="shared" si="58"/>
        <v>0</v>
      </c>
      <c r="AA238">
        <f>Blad1!A238</f>
        <v>0</v>
      </c>
      <c r="AB238">
        <f>Blad1!B238</f>
        <v>0</v>
      </c>
      <c r="AC238">
        <f>Blad1!C238</f>
        <v>0</v>
      </c>
      <c r="AD238">
        <f>Blad1!D238</f>
        <v>0</v>
      </c>
      <c r="AE238">
        <f>Blad1!E238</f>
        <v>0</v>
      </c>
      <c r="AF238">
        <f>Blad1!F238</f>
        <v>0</v>
      </c>
      <c r="AG238">
        <f>Blad1!G238</f>
        <v>0</v>
      </c>
      <c r="AH238" s="16">
        <f>Blad1!H238</f>
        <v>0</v>
      </c>
      <c r="AI238">
        <f>Blad1!I238</f>
        <v>0</v>
      </c>
      <c r="AJ238">
        <f>Blad1!J238</f>
        <v>0</v>
      </c>
      <c r="AK238">
        <f>Blad1!K238</f>
        <v>0</v>
      </c>
      <c r="AL238">
        <f>Blad1!L238</f>
        <v>0</v>
      </c>
      <c r="AM238">
        <f>Blad1!M238</f>
        <v>0</v>
      </c>
      <c r="AN238">
        <f>Blad1!N238</f>
        <v>0</v>
      </c>
    </row>
    <row r="239" spans="7:40" ht="12.75">
      <c r="G239" s="15">
        <f t="shared" si="57"/>
        <v>0</v>
      </c>
      <c r="V239">
        <f t="shared" si="59"/>
        <v>0</v>
      </c>
      <c r="X239">
        <f t="shared" si="58"/>
        <v>0</v>
      </c>
      <c r="AA239">
        <f>Blad1!A239</f>
        <v>0</v>
      </c>
      <c r="AB239">
        <f>Blad1!B239</f>
        <v>0</v>
      </c>
      <c r="AC239">
        <f>Blad1!C239</f>
        <v>0</v>
      </c>
      <c r="AD239">
        <f>Blad1!D239</f>
        <v>0</v>
      </c>
      <c r="AE239">
        <f>Blad1!E239</f>
        <v>0</v>
      </c>
      <c r="AF239">
        <f>Blad1!F239</f>
        <v>0</v>
      </c>
      <c r="AG239">
        <f>Blad1!G239</f>
        <v>0</v>
      </c>
      <c r="AH239" s="16">
        <f>Blad1!H239</f>
        <v>0</v>
      </c>
      <c r="AI239">
        <f>Blad1!I239</f>
        <v>0</v>
      </c>
      <c r="AJ239">
        <f>Blad1!J239</f>
        <v>0</v>
      </c>
      <c r="AK239">
        <f>Blad1!K239</f>
        <v>0</v>
      </c>
      <c r="AL239">
        <f>Blad1!L239</f>
        <v>0</v>
      </c>
      <c r="AM239">
        <f>Blad1!M239</f>
        <v>0</v>
      </c>
      <c r="AN239">
        <f>Blad1!N239</f>
        <v>0</v>
      </c>
    </row>
    <row r="240" spans="7:40" ht="12.75">
      <c r="G240" s="15">
        <f t="shared" si="57"/>
        <v>0</v>
      </c>
      <c r="V240">
        <f t="shared" si="59"/>
        <v>0</v>
      </c>
      <c r="X240">
        <f t="shared" si="58"/>
        <v>0</v>
      </c>
      <c r="AA240">
        <f>Blad1!A240</f>
        <v>0</v>
      </c>
      <c r="AB240">
        <f>Blad1!B240</f>
        <v>0</v>
      </c>
      <c r="AC240">
        <f>Blad1!C240</f>
        <v>0</v>
      </c>
      <c r="AD240">
        <f>Blad1!D240</f>
        <v>0</v>
      </c>
      <c r="AE240">
        <f>Blad1!E240</f>
        <v>0</v>
      </c>
      <c r="AF240">
        <f>Blad1!F240</f>
        <v>0</v>
      </c>
      <c r="AG240">
        <f>Blad1!G240</f>
        <v>0</v>
      </c>
      <c r="AH240" s="16">
        <f>Blad1!H240</f>
        <v>0</v>
      </c>
      <c r="AI240">
        <f>Blad1!I240</f>
        <v>0</v>
      </c>
      <c r="AJ240">
        <f>Blad1!J240</f>
        <v>0</v>
      </c>
      <c r="AK240">
        <f>Blad1!K240</f>
        <v>0</v>
      </c>
      <c r="AL240">
        <f>Blad1!L240</f>
        <v>0</v>
      </c>
      <c r="AM240">
        <f>Blad1!M240</f>
        <v>0</v>
      </c>
      <c r="AN240">
        <f>Blad1!N240</f>
        <v>0</v>
      </c>
    </row>
    <row r="241" spans="7:40" ht="12.75">
      <c r="G241" s="15">
        <f t="shared" si="57"/>
        <v>0</v>
      </c>
      <c r="V241">
        <f t="shared" si="59"/>
        <v>0</v>
      </c>
      <c r="X241">
        <f t="shared" si="58"/>
        <v>0</v>
      </c>
      <c r="AA241">
        <f>Blad1!A241</f>
        <v>0</v>
      </c>
      <c r="AB241">
        <f>Blad1!B241</f>
        <v>0</v>
      </c>
      <c r="AC241">
        <f>Blad1!C241</f>
        <v>0</v>
      </c>
      <c r="AD241">
        <f>Blad1!D241</f>
        <v>0</v>
      </c>
      <c r="AE241">
        <f>Blad1!E241</f>
        <v>0</v>
      </c>
      <c r="AF241">
        <f>Blad1!F241</f>
        <v>0</v>
      </c>
      <c r="AG241">
        <f>Blad1!G241</f>
        <v>0</v>
      </c>
      <c r="AH241" s="16">
        <f>Blad1!H241</f>
        <v>0</v>
      </c>
      <c r="AI241">
        <f>Blad1!I241</f>
        <v>0</v>
      </c>
      <c r="AJ241">
        <f>Blad1!J241</f>
        <v>0</v>
      </c>
      <c r="AK241">
        <f>Blad1!K241</f>
        <v>0</v>
      </c>
      <c r="AL241">
        <f>Blad1!L241</f>
        <v>0</v>
      </c>
      <c r="AM241">
        <f>Blad1!M241</f>
        <v>0</v>
      </c>
      <c r="AN241">
        <f>Blad1!N241</f>
        <v>0</v>
      </c>
    </row>
    <row r="242" spans="7:40" ht="12.75">
      <c r="G242" s="15">
        <f t="shared" si="57"/>
        <v>0</v>
      </c>
      <c r="V242">
        <f t="shared" si="59"/>
        <v>0</v>
      </c>
      <c r="X242">
        <f t="shared" si="58"/>
        <v>0</v>
      </c>
      <c r="AA242">
        <f>Blad1!A242</f>
        <v>0</v>
      </c>
      <c r="AB242">
        <f>Blad1!B242</f>
        <v>0</v>
      </c>
      <c r="AC242">
        <f>Blad1!C242</f>
        <v>0</v>
      </c>
      <c r="AD242">
        <f>Blad1!D242</f>
        <v>0</v>
      </c>
      <c r="AE242">
        <f>Blad1!E242</f>
        <v>0</v>
      </c>
      <c r="AF242">
        <f>Blad1!F242</f>
        <v>0</v>
      </c>
      <c r="AG242">
        <f>Blad1!G242</f>
        <v>0</v>
      </c>
      <c r="AH242" s="16">
        <f>Blad1!H242</f>
        <v>0</v>
      </c>
      <c r="AI242">
        <f>Blad1!I242</f>
        <v>0</v>
      </c>
      <c r="AJ242">
        <f>Blad1!J242</f>
        <v>0</v>
      </c>
      <c r="AK242">
        <f>Blad1!K242</f>
        <v>0</v>
      </c>
      <c r="AL242">
        <f>Blad1!L242</f>
        <v>0</v>
      </c>
      <c r="AM242">
        <f>Blad1!M242</f>
        <v>0</v>
      </c>
      <c r="AN242">
        <f>Blad1!N242</f>
        <v>0</v>
      </c>
    </row>
    <row r="243" spans="7:40" ht="12.75">
      <c r="G243" s="15">
        <f t="shared" si="57"/>
        <v>0</v>
      </c>
      <c r="V243">
        <f t="shared" si="59"/>
        <v>0</v>
      </c>
      <c r="X243">
        <f t="shared" si="58"/>
        <v>0</v>
      </c>
      <c r="AA243">
        <f>Blad1!A243</f>
        <v>0</v>
      </c>
      <c r="AB243">
        <f>Blad1!B243</f>
        <v>0</v>
      </c>
      <c r="AC243">
        <f>Blad1!C243</f>
        <v>0</v>
      </c>
      <c r="AD243">
        <f>Blad1!D243</f>
        <v>0</v>
      </c>
      <c r="AE243">
        <f>Blad1!E243</f>
        <v>0</v>
      </c>
      <c r="AF243">
        <f>Blad1!F243</f>
        <v>0</v>
      </c>
      <c r="AG243">
        <f>Blad1!G243</f>
        <v>0</v>
      </c>
      <c r="AH243" s="16">
        <f>Blad1!H243</f>
        <v>0</v>
      </c>
      <c r="AI243">
        <f>Blad1!I243</f>
        <v>0</v>
      </c>
      <c r="AJ243">
        <f>Blad1!J243</f>
        <v>0</v>
      </c>
      <c r="AK243">
        <f>Blad1!K243</f>
        <v>0</v>
      </c>
      <c r="AL243">
        <f>Blad1!L243</f>
        <v>0</v>
      </c>
      <c r="AM243">
        <f>Blad1!M243</f>
        <v>0</v>
      </c>
      <c r="AN243">
        <f>Blad1!N243</f>
        <v>0</v>
      </c>
    </row>
    <row r="244" spans="7:40" ht="12.75">
      <c r="G244" s="15">
        <f t="shared" si="57"/>
        <v>0</v>
      </c>
      <c r="V244">
        <f t="shared" si="59"/>
        <v>0</v>
      </c>
      <c r="X244">
        <f t="shared" si="58"/>
        <v>0</v>
      </c>
      <c r="AA244">
        <f>Blad1!A244</f>
        <v>0</v>
      </c>
      <c r="AB244">
        <f>Blad1!B244</f>
        <v>0</v>
      </c>
      <c r="AC244">
        <f>Blad1!C244</f>
        <v>0</v>
      </c>
      <c r="AD244">
        <f>Blad1!D244</f>
        <v>0</v>
      </c>
      <c r="AE244">
        <f>Blad1!E244</f>
        <v>0</v>
      </c>
      <c r="AF244">
        <f>Blad1!F244</f>
        <v>0</v>
      </c>
      <c r="AG244">
        <f>Blad1!G244</f>
        <v>0</v>
      </c>
      <c r="AH244" s="16">
        <f>Blad1!H244</f>
        <v>0</v>
      </c>
      <c r="AI244">
        <f>Blad1!I244</f>
        <v>0</v>
      </c>
      <c r="AJ244">
        <f>Blad1!J244</f>
        <v>0</v>
      </c>
      <c r="AK244">
        <f>Blad1!K244</f>
        <v>0</v>
      </c>
      <c r="AL244">
        <f>Blad1!L244</f>
        <v>0</v>
      </c>
      <c r="AM244">
        <f>Blad1!M244</f>
        <v>0</v>
      </c>
      <c r="AN244">
        <f>Blad1!N244</f>
        <v>0</v>
      </c>
    </row>
    <row r="245" spans="7:40" ht="12.75">
      <c r="G245" s="15">
        <f t="shared" si="57"/>
        <v>0</v>
      </c>
      <c r="V245">
        <f t="shared" si="59"/>
        <v>0</v>
      </c>
      <c r="X245">
        <f t="shared" si="58"/>
        <v>0</v>
      </c>
      <c r="AA245">
        <f>Blad1!A245</f>
        <v>0</v>
      </c>
      <c r="AB245">
        <f>Blad1!B245</f>
        <v>0</v>
      </c>
      <c r="AC245">
        <f>Blad1!C245</f>
        <v>0</v>
      </c>
      <c r="AD245">
        <f>Blad1!D245</f>
        <v>0</v>
      </c>
      <c r="AE245">
        <f>Blad1!E245</f>
        <v>0</v>
      </c>
      <c r="AF245">
        <f>Blad1!F245</f>
        <v>0</v>
      </c>
      <c r="AG245">
        <f>Blad1!G245</f>
        <v>0</v>
      </c>
      <c r="AH245" s="16">
        <f>Blad1!H245</f>
        <v>0</v>
      </c>
      <c r="AI245">
        <f>Blad1!I245</f>
        <v>0</v>
      </c>
      <c r="AJ245">
        <f>Blad1!J245</f>
        <v>0</v>
      </c>
      <c r="AK245">
        <f>Blad1!K245</f>
        <v>0</v>
      </c>
      <c r="AL245">
        <f>Blad1!L245</f>
        <v>0</v>
      </c>
      <c r="AM245">
        <f>Blad1!M245</f>
        <v>0</v>
      </c>
      <c r="AN245">
        <f>Blad1!N245</f>
        <v>0</v>
      </c>
    </row>
    <row r="246" spans="7:40" ht="12.75">
      <c r="G246" s="15">
        <f t="shared" si="57"/>
        <v>0</v>
      </c>
      <c r="V246">
        <f t="shared" si="59"/>
        <v>0</v>
      </c>
      <c r="X246">
        <f t="shared" si="58"/>
        <v>0</v>
      </c>
      <c r="AA246">
        <f>Blad1!A246</f>
        <v>0</v>
      </c>
      <c r="AB246">
        <f>Blad1!B246</f>
        <v>0</v>
      </c>
      <c r="AC246">
        <f>Blad1!C246</f>
        <v>0</v>
      </c>
      <c r="AD246">
        <f>Blad1!D246</f>
        <v>0</v>
      </c>
      <c r="AE246">
        <f>Blad1!E246</f>
        <v>0</v>
      </c>
      <c r="AF246">
        <f>Blad1!F246</f>
        <v>0</v>
      </c>
      <c r="AG246">
        <f>Blad1!G246</f>
        <v>0</v>
      </c>
      <c r="AH246" s="16">
        <f>Blad1!H246</f>
        <v>0</v>
      </c>
      <c r="AI246">
        <f>Blad1!I246</f>
        <v>0</v>
      </c>
      <c r="AJ246">
        <f>Blad1!J246</f>
        <v>0</v>
      </c>
      <c r="AK246">
        <f>Blad1!K246</f>
        <v>0</v>
      </c>
      <c r="AL246">
        <f>Blad1!L246</f>
        <v>0</v>
      </c>
      <c r="AM246">
        <f>Blad1!M246</f>
        <v>0</v>
      </c>
      <c r="AN246">
        <f>Blad1!N246</f>
        <v>0</v>
      </c>
    </row>
    <row r="247" spans="7:40" ht="12.75">
      <c r="G247" s="15">
        <f t="shared" si="57"/>
        <v>0</v>
      </c>
      <c r="V247">
        <f t="shared" si="59"/>
        <v>0</v>
      </c>
      <c r="X247">
        <f t="shared" si="58"/>
        <v>0</v>
      </c>
      <c r="AA247">
        <f>Blad1!A247</f>
        <v>0</v>
      </c>
      <c r="AB247">
        <f>Blad1!B247</f>
        <v>0</v>
      </c>
      <c r="AC247">
        <f>Blad1!C247</f>
        <v>0</v>
      </c>
      <c r="AD247">
        <f>Blad1!D247</f>
        <v>0</v>
      </c>
      <c r="AE247">
        <f>Blad1!E247</f>
        <v>0</v>
      </c>
      <c r="AF247">
        <f>Blad1!F247</f>
        <v>0</v>
      </c>
      <c r="AG247">
        <f>Blad1!G247</f>
        <v>0</v>
      </c>
      <c r="AH247" s="16">
        <f>Blad1!H247</f>
        <v>0</v>
      </c>
      <c r="AI247">
        <f>Blad1!I247</f>
        <v>0</v>
      </c>
      <c r="AJ247">
        <f>Blad1!J247</f>
        <v>0</v>
      </c>
      <c r="AK247">
        <f>Blad1!K247</f>
        <v>0</v>
      </c>
      <c r="AL247">
        <f>Blad1!L247</f>
        <v>0</v>
      </c>
      <c r="AM247">
        <f>Blad1!M247</f>
        <v>0</v>
      </c>
      <c r="AN247">
        <f>Blad1!N247</f>
        <v>0</v>
      </c>
    </row>
    <row r="248" spans="7:40" ht="12.75">
      <c r="G248" s="15">
        <f t="shared" si="57"/>
        <v>0</v>
      </c>
      <c r="V248">
        <f t="shared" si="59"/>
        <v>0</v>
      </c>
      <c r="X248">
        <f t="shared" si="58"/>
        <v>0</v>
      </c>
      <c r="AA248">
        <f>Blad1!A248</f>
        <v>0</v>
      </c>
      <c r="AB248">
        <f>Blad1!B248</f>
        <v>0</v>
      </c>
      <c r="AC248">
        <f>Blad1!C248</f>
        <v>0</v>
      </c>
      <c r="AD248">
        <f>Blad1!D248</f>
        <v>0</v>
      </c>
      <c r="AE248">
        <f>Blad1!E248</f>
        <v>0</v>
      </c>
      <c r="AF248">
        <f>Blad1!F248</f>
        <v>0</v>
      </c>
      <c r="AG248">
        <f>Blad1!G248</f>
        <v>0</v>
      </c>
      <c r="AH248" s="16">
        <f>Blad1!H248</f>
        <v>0</v>
      </c>
      <c r="AI248">
        <f>Blad1!I248</f>
        <v>0</v>
      </c>
      <c r="AJ248">
        <f>Blad1!J248</f>
        <v>0</v>
      </c>
      <c r="AK248">
        <f>Blad1!K248</f>
        <v>0</v>
      </c>
      <c r="AL248">
        <f>Blad1!L248</f>
        <v>0</v>
      </c>
      <c r="AM248">
        <f>Blad1!M248</f>
        <v>0</v>
      </c>
      <c r="AN248">
        <f>Blad1!N248</f>
        <v>0</v>
      </c>
    </row>
    <row r="249" spans="7:40" ht="12.75">
      <c r="G249" s="15">
        <f t="shared" si="57"/>
        <v>0</v>
      </c>
      <c r="V249">
        <f t="shared" si="59"/>
        <v>0</v>
      </c>
      <c r="X249">
        <f t="shared" si="58"/>
        <v>0</v>
      </c>
      <c r="AA249">
        <f>Blad1!A249</f>
        <v>0</v>
      </c>
      <c r="AB249">
        <f>Blad1!B249</f>
        <v>0</v>
      </c>
      <c r="AC249">
        <f>Blad1!C249</f>
        <v>0</v>
      </c>
      <c r="AD249">
        <f>Blad1!D249</f>
        <v>0</v>
      </c>
      <c r="AE249">
        <f>Blad1!E249</f>
        <v>0</v>
      </c>
      <c r="AF249">
        <f>Blad1!F249</f>
        <v>0</v>
      </c>
      <c r="AG249">
        <f>Blad1!G249</f>
        <v>0</v>
      </c>
      <c r="AH249" s="16">
        <f>Blad1!H249</f>
        <v>0</v>
      </c>
      <c r="AI249">
        <f>Blad1!I249</f>
        <v>0</v>
      </c>
      <c r="AJ249">
        <f>Blad1!J249</f>
        <v>0</v>
      </c>
      <c r="AK249">
        <f>Blad1!K249</f>
        <v>0</v>
      </c>
      <c r="AL249">
        <f>Blad1!L249</f>
        <v>0</v>
      </c>
      <c r="AM249">
        <f>Blad1!M249</f>
        <v>0</v>
      </c>
      <c r="AN249">
        <f>Blad1!N249</f>
        <v>0</v>
      </c>
    </row>
    <row r="250" spans="7:40" ht="12.75">
      <c r="G250" s="15">
        <f t="shared" si="57"/>
        <v>0</v>
      </c>
      <c r="V250">
        <f t="shared" si="59"/>
        <v>0</v>
      </c>
      <c r="X250">
        <f t="shared" si="58"/>
        <v>0</v>
      </c>
      <c r="AA250">
        <f>Blad1!A250</f>
        <v>0</v>
      </c>
      <c r="AB250">
        <f>Blad1!B250</f>
        <v>0</v>
      </c>
      <c r="AC250">
        <f>Blad1!C250</f>
        <v>0</v>
      </c>
      <c r="AD250">
        <f>Blad1!D250</f>
        <v>0</v>
      </c>
      <c r="AE250">
        <f>Blad1!E250</f>
        <v>0</v>
      </c>
      <c r="AF250">
        <f>Blad1!F250</f>
        <v>0</v>
      </c>
      <c r="AG250">
        <f>Blad1!G250</f>
        <v>0</v>
      </c>
      <c r="AH250" s="16">
        <f>Blad1!H250</f>
        <v>0</v>
      </c>
      <c r="AI250">
        <f>Blad1!I250</f>
        <v>0</v>
      </c>
      <c r="AJ250">
        <f>Blad1!J250</f>
        <v>0</v>
      </c>
      <c r="AK250">
        <f>Blad1!K250</f>
        <v>0</v>
      </c>
      <c r="AL250">
        <f>Blad1!L250</f>
        <v>0</v>
      </c>
      <c r="AM250">
        <f>Blad1!M250</f>
        <v>0</v>
      </c>
      <c r="AN250">
        <f>Blad1!N250</f>
        <v>0</v>
      </c>
    </row>
    <row r="251" spans="7:40" ht="12.75">
      <c r="G251" s="15">
        <f t="shared" si="57"/>
        <v>0</v>
      </c>
      <c r="V251">
        <f t="shared" si="59"/>
        <v>0</v>
      </c>
      <c r="X251">
        <f t="shared" si="58"/>
        <v>0</v>
      </c>
      <c r="AA251">
        <f>Blad1!A251</f>
        <v>0</v>
      </c>
      <c r="AB251">
        <f>Blad1!B251</f>
        <v>0</v>
      </c>
      <c r="AC251">
        <f>Blad1!C251</f>
        <v>0</v>
      </c>
      <c r="AD251">
        <f>Blad1!D251</f>
        <v>0</v>
      </c>
      <c r="AE251">
        <f>Blad1!E251</f>
        <v>0</v>
      </c>
      <c r="AF251">
        <f>Blad1!F251</f>
        <v>0</v>
      </c>
      <c r="AG251">
        <f>Blad1!G251</f>
        <v>0</v>
      </c>
      <c r="AH251" s="16">
        <f>Blad1!H251</f>
        <v>0</v>
      </c>
      <c r="AI251">
        <f>Blad1!I251</f>
        <v>0</v>
      </c>
      <c r="AJ251">
        <f>Blad1!J251</f>
        <v>0</v>
      </c>
      <c r="AK251">
        <f>Blad1!K251</f>
        <v>0</v>
      </c>
      <c r="AL251">
        <f>Blad1!L251</f>
        <v>0</v>
      </c>
      <c r="AM251">
        <f>Blad1!M251</f>
        <v>0</v>
      </c>
      <c r="AN251">
        <f>Blad1!N251</f>
        <v>0</v>
      </c>
    </row>
    <row r="252" spans="7:40" ht="12.75">
      <c r="G252" s="15">
        <f t="shared" si="57"/>
        <v>0</v>
      </c>
      <c r="V252">
        <f t="shared" si="59"/>
        <v>0</v>
      </c>
      <c r="X252">
        <f t="shared" si="58"/>
        <v>0</v>
      </c>
      <c r="AA252">
        <f>Blad1!A252</f>
        <v>0</v>
      </c>
      <c r="AB252">
        <f>Blad1!B252</f>
        <v>0</v>
      </c>
      <c r="AC252">
        <f>Blad1!C252</f>
        <v>0</v>
      </c>
      <c r="AD252">
        <f>Blad1!D252</f>
        <v>0</v>
      </c>
      <c r="AE252">
        <f>Blad1!E252</f>
        <v>0</v>
      </c>
      <c r="AF252">
        <f>Blad1!F252</f>
        <v>0</v>
      </c>
      <c r="AG252">
        <f>Blad1!G252</f>
        <v>0</v>
      </c>
      <c r="AH252" s="16">
        <f>Blad1!H252</f>
        <v>0</v>
      </c>
      <c r="AI252">
        <f>Blad1!I252</f>
        <v>0</v>
      </c>
      <c r="AJ252">
        <f>Blad1!J252</f>
        <v>0</v>
      </c>
      <c r="AK252">
        <f>Blad1!K252</f>
        <v>0</v>
      </c>
      <c r="AL252">
        <f>Blad1!L252</f>
        <v>0</v>
      </c>
      <c r="AM252">
        <f>Blad1!M252</f>
        <v>0</v>
      </c>
      <c r="AN252">
        <f>Blad1!N252</f>
        <v>0</v>
      </c>
    </row>
    <row r="253" spans="7:40" ht="12.75">
      <c r="G253" s="15">
        <f t="shared" si="57"/>
        <v>0</v>
      </c>
      <c r="V253">
        <f t="shared" si="59"/>
        <v>0</v>
      </c>
      <c r="X253">
        <f t="shared" si="58"/>
        <v>0</v>
      </c>
      <c r="AA253">
        <f>Blad1!A253</f>
        <v>0</v>
      </c>
      <c r="AB253">
        <f>Blad1!B253</f>
        <v>0</v>
      </c>
      <c r="AC253">
        <f>Blad1!C253</f>
        <v>0</v>
      </c>
      <c r="AD253">
        <f>Blad1!D253</f>
        <v>0</v>
      </c>
      <c r="AE253">
        <f>Blad1!E253</f>
        <v>0</v>
      </c>
      <c r="AF253">
        <f>Blad1!F253</f>
        <v>0</v>
      </c>
      <c r="AG253">
        <f>Blad1!G253</f>
        <v>0</v>
      </c>
      <c r="AH253" s="16">
        <f>Blad1!H253</f>
        <v>0</v>
      </c>
      <c r="AI253">
        <f>Blad1!I253</f>
        <v>0</v>
      </c>
      <c r="AJ253">
        <f>Blad1!J253</f>
        <v>0</v>
      </c>
      <c r="AK253">
        <f>Blad1!K253</f>
        <v>0</v>
      </c>
      <c r="AL253">
        <f>Blad1!L253</f>
        <v>0</v>
      </c>
      <c r="AM253">
        <f>Blad1!M253</f>
        <v>0</v>
      </c>
      <c r="AN253">
        <f>Blad1!N253</f>
        <v>0</v>
      </c>
    </row>
    <row r="254" spans="7:40" ht="12.75">
      <c r="G254" s="15">
        <f t="shared" si="57"/>
        <v>0</v>
      </c>
      <c r="V254">
        <f t="shared" si="59"/>
        <v>0</v>
      </c>
      <c r="X254">
        <f t="shared" si="58"/>
        <v>0</v>
      </c>
      <c r="AA254">
        <f>Blad1!A254</f>
        <v>0</v>
      </c>
      <c r="AB254">
        <f>Blad1!B254</f>
        <v>0</v>
      </c>
      <c r="AC254">
        <f>Blad1!C254</f>
        <v>0</v>
      </c>
      <c r="AD254">
        <f>Blad1!D254</f>
        <v>0</v>
      </c>
      <c r="AE254">
        <f>Blad1!E254</f>
        <v>0</v>
      </c>
      <c r="AF254">
        <f>Blad1!F254</f>
        <v>0</v>
      </c>
      <c r="AG254">
        <f>Blad1!G254</f>
        <v>0</v>
      </c>
      <c r="AH254" s="16">
        <f>Blad1!H254</f>
        <v>0</v>
      </c>
      <c r="AI254">
        <f>Blad1!I254</f>
        <v>0</v>
      </c>
      <c r="AJ254">
        <f>Blad1!J254</f>
        <v>0</v>
      </c>
      <c r="AK254">
        <f>Blad1!K254</f>
        <v>0</v>
      </c>
      <c r="AL254">
        <f>Blad1!L254</f>
        <v>0</v>
      </c>
      <c r="AM254">
        <f>Blad1!M254</f>
        <v>0</v>
      </c>
      <c r="AN254">
        <f>Blad1!N254</f>
        <v>0</v>
      </c>
    </row>
    <row r="255" spans="7:40" ht="12.75">
      <c r="G255" s="15">
        <f t="shared" si="57"/>
        <v>0</v>
      </c>
      <c r="V255">
        <f t="shared" si="59"/>
        <v>0</v>
      </c>
      <c r="X255">
        <f t="shared" si="58"/>
        <v>0</v>
      </c>
      <c r="AA255">
        <f>Blad1!A255</f>
        <v>0</v>
      </c>
      <c r="AB255">
        <f>Blad1!B255</f>
        <v>0</v>
      </c>
      <c r="AC255">
        <f>Blad1!C255</f>
        <v>0</v>
      </c>
      <c r="AD255">
        <f>Blad1!D255</f>
        <v>0</v>
      </c>
      <c r="AE255">
        <f>Blad1!E255</f>
        <v>0</v>
      </c>
      <c r="AF255">
        <f>Blad1!F255</f>
        <v>0</v>
      </c>
      <c r="AG255">
        <f>Blad1!G255</f>
        <v>0</v>
      </c>
      <c r="AH255" s="16">
        <f>Blad1!H255</f>
        <v>0</v>
      </c>
      <c r="AI255">
        <f>Blad1!I255</f>
        <v>0</v>
      </c>
      <c r="AJ255">
        <f>Blad1!J255</f>
        <v>0</v>
      </c>
      <c r="AK255">
        <f>Blad1!K255</f>
        <v>0</v>
      </c>
      <c r="AL255">
        <f>Blad1!L255</f>
        <v>0</v>
      </c>
      <c r="AM255">
        <f>Blad1!M255</f>
        <v>0</v>
      </c>
      <c r="AN255">
        <f>Blad1!N255</f>
        <v>0</v>
      </c>
    </row>
    <row r="256" spans="7:40" ht="12.75">
      <c r="G256" s="15">
        <f t="shared" si="57"/>
        <v>0</v>
      </c>
      <c r="V256">
        <f t="shared" si="59"/>
        <v>0</v>
      </c>
      <c r="X256">
        <f t="shared" si="58"/>
        <v>0</v>
      </c>
      <c r="AA256">
        <f>Blad1!A256</f>
        <v>0</v>
      </c>
      <c r="AB256">
        <f>Blad1!B256</f>
        <v>0</v>
      </c>
      <c r="AC256">
        <f>Blad1!C256</f>
        <v>0</v>
      </c>
      <c r="AD256">
        <f>Blad1!D256</f>
        <v>0</v>
      </c>
      <c r="AE256">
        <f>Blad1!E256</f>
        <v>0</v>
      </c>
      <c r="AF256">
        <f>Blad1!F256</f>
        <v>0</v>
      </c>
      <c r="AG256">
        <f>Blad1!G256</f>
        <v>0</v>
      </c>
      <c r="AH256" s="16">
        <f>Blad1!H256</f>
        <v>0</v>
      </c>
      <c r="AI256">
        <f>Blad1!I256</f>
        <v>0</v>
      </c>
      <c r="AJ256">
        <f>Blad1!J256</f>
        <v>0</v>
      </c>
      <c r="AK256">
        <f>Blad1!K256</f>
        <v>0</v>
      </c>
      <c r="AL256">
        <f>Blad1!L256</f>
        <v>0</v>
      </c>
      <c r="AM256">
        <f>Blad1!M256</f>
        <v>0</v>
      </c>
      <c r="AN256">
        <f>Blad1!N256</f>
        <v>0</v>
      </c>
    </row>
    <row r="257" spans="7:40" ht="12.75">
      <c r="G257" s="15">
        <f t="shared" si="57"/>
        <v>0</v>
      </c>
      <c r="V257">
        <f t="shared" si="59"/>
        <v>0</v>
      </c>
      <c r="X257">
        <f t="shared" si="58"/>
        <v>0</v>
      </c>
      <c r="AA257">
        <f>Blad1!A257</f>
        <v>0</v>
      </c>
      <c r="AB257">
        <f>Blad1!B257</f>
        <v>0</v>
      </c>
      <c r="AC257">
        <f>Blad1!C257</f>
        <v>0</v>
      </c>
      <c r="AD257">
        <f>Blad1!D257</f>
        <v>0</v>
      </c>
      <c r="AE257">
        <f>Blad1!E257</f>
        <v>0</v>
      </c>
      <c r="AF257">
        <f>Blad1!F257</f>
        <v>0</v>
      </c>
      <c r="AG257">
        <f>Blad1!G257</f>
        <v>0</v>
      </c>
      <c r="AH257" s="16">
        <f>Blad1!H257</f>
        <v>0</v>
      </c>
      <c r="AI257">
        <f>Blad1!I257</f>
        <v>0</v>
      </c>
      <c r="AJ257">
        <f>Blad1!J257</f>
        <v>0</v>
      </c>
      <c r="AK257">
        <f>Blad1!K257</f>
        <v>0</v>
      </c>
      <c r="AL257">
        <f>Blad1!L257</f>
        <v>0</v>
      </c>
      <c r="AM257">
        <f>Blad1!M257</f>
        <v>0</v>
      </c>
      <c r="AN257">
        <f>Blad1!N257</f>
        <v>0</v>
      </c>
    </row>
    <row r="258" spans="7:40" ht="12.75">
      <c r="G258" s="15">
        <f t="shared" si="57"/>
        <v>0</v>
      </c>
      <c r="V258">
        <f t="shared" si="59"/>
        <v>0</v>
      </c>
      <c r="X258">
        <f t="shared" si="58"/>
        <v>0</v>
      </c>
      <c r="AA258">
        <f>Blad1!A258</f>
        <v>0</v>
      </c>
      <c r="AB258">
        <f>Blad1!B258</f>
        <v>0</v>
      </c>
      <c r="AC258">
        <f>Blad1!C258</f>
        <v>0</v>
      </c>
      <c r="AD258">
        <f>Blad1!D258</f>
        <v>0</v>
      </c>
      <c r="AE258">
        <f>Blad1!E258</f>
        <v>0</v>
      </c>
      <c r="AF258">
        <f>Blad1!F258</f>
        <v>0</v>
      </c>
      <c r="AG258">
        <f>Blad1!G258</f>
        <v>0</v>
      </c>
      <c r="AH258" s="16">
        <f>Blad1!H258</f>
        <v>0</v>
      </c>
      <c r="AI258">
        <f>Blad1!I258</f>
        <v>0</v>
      </c>
      <c r="AJ258">
        <f>Blad1!J258</f>
        <v>0</v>
      </c>
      <c r="AK258">
        <f>Blad1!K258</f>
        <v>0</v>
      </c>
      <c r="AL258">
        <f>Blad1!L258</f>
        <v>0</v>
      </c>
      <c r="AM258">
        <f>Blad1!M258</f>
        <v>0</v>
      </c>
      <c r="AN258">
        <f>Blad1!N258</f>
        <v>0</v>
      </c>
    </row>
    <row r="259" spans="7:40" ht="12.75">
      <c r="G259" s="15">
        <f aca="true" t="shared" si="60" ref="G259:G322">IF(AND(AG259&gt;0,AG260=0),1,0)</f>
        <v>0</v>
      </c>
      <c r="V259">
        <f t="shared" si="59"/>
        <v>0</v>
      </c>
      <c r="X259">
        <f aca="true" t="shared" si="61" ref="X259:X322">IF(V259=$D$10,W259,0)</f>
        <v>0</v>
      </c>
      <c r="AA259">
        <f>Blad1!A259</f>
        <v>0</v>
      </c>
      <c r="AB259">
        <f>Blad1!B259</f>
        <v>0</v>
      </c>
      <c r="AC259">
        <f>Blad1!C259</f>
        <v>0</v>
      </c>
      <c r="AD259">
        <f>Blad1!D259</f>
        <v>0</v>
      </c>
      <c r="AE259">
        <f>Blad1!E259</f>
        <v>0</v>
      </c>
      <c r="AF259">
        <f>Blad1!F259</f>
        <v>0</v>
      </c>
      <c r="AG259">
        <f>Blad1!G259</f>
        <v>0</v>
      </c>
      <c r="AH259" s="16">
        <f>Blad1!H259</f>
        <v>0</v>
      </c>
      <c r="AI259">
        <f>Blad1!I259</f>
        <v>0</v>
      </c>
      <c r="AJ259">
        <f>Blad1!J259</f>
        <v>0</v>
      </c>
      <c r="AK259">
        <f>Blad1!K259</f>
        <v>0</v>
      </c>
      <c r="AL259">
        <f>Blad1!L259</f>
        <v>0</v>
      </c>
      <c r="AM259">
        <f>Blad1!M259</f>
        <v>0</v>
      </c>
      <c r="AN259">
        <f>Blad1!N259</f>
        <v>0</v>
      </c>
    </row>
    <row r="260" spans="7:40" ht="12.75">
      <c r="G260" s="15">
        <f t="shared" si="60"/>
        <v>0</v>
      </c>
      <c r="V260">
        <f aca="true" t="shared" si="62" ref="V260:V323">IF(AH260&gt;0,AC260,0)</f>
        <v>0</v>
      </c>
      <c r="X260">
        <f t="shared" si="61"/>
        <v>0</v>
      </c>
      <c r="AA260">
        <f>Blad1!A260</f>
        <v>0</v>
      </c>
      <c r="AB260">
        <f>Blad1!B260</f>
        <v>0</v>
      </c>
      <c r="AC260">
        <f>Blad1!C260</f>
        <v>0</v>
      </c>
      <c r="AD260">
        <f>Blad1!D260</f>
        <v>0</v>
      </c>
      <c r="AE260">
        <f>Blad1!E260</f>
        <v>0</v>
      </c>
      <c r="AF260">
        <f>Blad1!F260</f>
        <v>0</v>
      </c>
      <c r="AG260">
        <f>Blad1!G260</f>
        <v>0</v>
      </c>
      <c r="AH260" s="16">
        <f>Blad1!H260</f>
        <v>0</v>
      </c>
      <c r="AI260">
        <f>Blad1!I260</f>
        <v>0</v>
      </c>
      <c r="AJ260">
        <f>Blad1!J260</f>
        <v>0</v>
      </c>
      <c r="AK260">
        <f>Blad1!K260</f>
        <v>0</v>
      </c>
      <c r="AL260">
        <f>Blad1!L260</f>
        <v>0</v>
      </c>
      <c r="AM260">
        <f>Blad1!M260</f>
        <v>0</v>
      </c>
      <c r="AN260">
        <f>Blad1!N260</f>
        <v>0</v>
      </c>
    </row>
    <row r="261" spans="7:40" ht="12.75">
      <c r="G261" s="15">
        <f t="shared" si="60"/>
        <v>0</v>
      </c>
      <c r="V261">
        <f t="shared" si="62"/>
        <v>0</v>
      </c>
      <c r="X261">
        <f t="shared" si="61"/>
        <v>0</v>
      </c>
      <c r="AA261">
        <f>Blad1!A261</f>
        <v>0</v>
      </c>
      <c r="AB261">
        <f>Blad1!B261</f>
        <v>0</v>
      </c>
      <c r="AC261">
        <f>Blad1!C261</f>
        <v>0</v>
      </c>
      <c r="AD261">
        <f>Blad1!D261</f>
        <v>0</v>
      </c>
      <c r="AE261">
        <f>Blad1!E261</f>
        <v>0</v>
      </c>
      <c r="AF261">
        <f>Blad1!F261</f>
        <v>0</v>
      </c>
      <c r="AG261">
        <f>Blad1!G261</f>
        <v>0</v>
      </c>
      <c r="AH261" s="16">
        <f>Blad1!H261</f>
        <v>0</v>
      </c>
      <c r="AI261">
        <f>Blad1!I261</f>
        <v>0</v>
      </c>
      <c r="AJ261">
        <f>Blad1!J261</f>
        <v>0</v>
      </c>
      <c r="AK261">
        <f>Blad1!K261</f>
        <v>0</v>
      </c>
      <c r="AL261">
        <f>Blad1!L261</f>
        <v>0</v>
      </c>
      <c r="AM261">
        <f>Blad1!M261</f>
        <v>0</v>
      </c>
      <c r="AN261">
        <f>Blad1!N261</f>
        <v>0</v>
      </c>
    </row>
    <row r="262" spans="7:40" ht="12.75">
      <c r="G262" s="15">
        <f t="shared" si="60"/>
        <v>0</v>
      </c>
      <c r="V262">
        <f t="shared" si="62"/>
        <v>0</v>
      </c>
      <c r="X262">
        <f t="shared" si="61"/>
        <v>0</v>
      </c>
      <c r="AA262">
        <f>Blad1!A262</f>
        <v>0</v>
      </c>
      <c r="AB262">
        <f>Blad1!B262</f>
        <v>0</v>
      </c>
      <c r="AC262">
        <f>Blad1!C262</f>
        <v>0</v>
      </c>
      <c r="AD262">
        <f>Blad1!D262</f>
        <v>0</v>
      </c>
      <c r="AE262">
        <f>Blad1!E262</f>
        <v>0</v>
      </c>
      <c r="AF262">
        <f>Blad1!F262</f>
        <v>0</v>
      </c>
      <c r="AG262">
        <f>Blad1!G262</f>
        <v>0</v>
      </c>
      <c r="AH262" s="16">
        <f>Blad1!H262</f>
        <v>0</v>
      </c>
      <c r="AI262">
        <f>Blad1!I262</f>
        <v>0</v>
      </c>
      <c r="AJ262">
        <f>Blad1!J262</f>
        <v>0</v>
      </c>
      <c r="AK262">
        <f>Blad1!K262</f>
        <v>0</v>
      </c>
      <c r="AL262">
        <f>Blad1!L262</f>
        <v>0</v>
      </c>
      <c r="AM262">
        <f>Blad1!M262</f>
        <v>0</v>
      </c>
      <c r="AN262">
        <f>Blad1!N262</f>
        <v>0</v>
      </c>
    </row>
    <row r="263" spans="7:40" ht="12.75">
      <c r="G263" s="15">
        <f t="shared" si="60"/>
        <v>0</v>
      </c>
      <c r="V263">
        <f t="shared" si="62"/>
        <v>0</v>
      </c>
      <c r="X263">
        <f t="shared" si="61"/>
        <v>0</v>
      </c>
      <c r="AA263">
        <f>Blad1!A263</f>
        <v>0</v>
      </c>
      <c r="AB263">
        <f>Blad1!B263</f>
        <v>0</v>
      </c>
      <c r="AC263">
        <f>Blad1!C263</f>
        <v>0</v>
      </c>
      <c r="AD263">
        <f>Blad1!D263</f>
        <v>0</v>
      </c>
      <c r="AE263">
        <f>Blad1!E263</f>
        <v>0</v>
      </c>
      <c r="AF263">
        <f>Blad1!F263</f>
        <v>0</v>
      </c>
      <c r="AG263">
        <f>Blad1!G263</f>
        <v>0</v>
      </c>
      <c r="AH263" s="16">
        <f>Blad1!H263</f>
        <v>0</v>
      </c>
      <c r="AI263">
        <f>Blad1!I263</f>
        <v>0</v>
      </c>
      <c r="AJ263">
        <f>Blad1!J263</f>
        <v>0</v>
      </c>
      <c r="AK263">
        <f>Blad1!K263</f>
        <v>0</v>
      </c>
      <c r="AL263">
        <f>Blad1!L263</f>
        <v>0</v>
      </c>
      <c r="AM263">
        <f>Blad1!M263</f>
        <v>0</v>
      </c>
      <c r="AN263">
        <f>Blad1!N263</f>
        <v>0</v>
      </c>
    </row>
    <row r="264" spans="7:40" ht="12.75">
      <c r="G264" s="15">
        <f t="shared" si="60"/>
        <v>0</v>
      </c>
      <c r="V264">
        <f t="shared" si="62"/>
        <v>0</v>
      </c>
      <c r="X264">
        <f t="shared" si="61"/>
        <v>0</v>
      </c>
      <c r="AA264">
        <f>Blad1!A264</f>
        <v>0</v>
      </c>
      <c r="AB264">
        <f>Blad1!B264</f>
        <v>0</v>
      </c>
      <c r="AC264">
        <f>Blad1!C264</f>
        <v>0</v>
      </c>
      <c r="AD264">
        <f>Blad1!D264</f>
        <v>0</v>
      </c>
      <c r="AE264">
        <f>Blad1!E264</f>
        <v>0</v>
      </c>
      <c r="AF264">
        <f>Blad1!F264</f>
        <v>0</v>
      </c>
      <c r="AG264">
        <f>Blad1!G264</f>
        <v>0</v>
      </c>
      <c r="AH264" s="16">
        <f>Blad1!H264</f>
        <v>0</v>
      </c>
      <c r="AI264">
        <f>Blad1!I264</f>
        <v>0</v>
      </c>
      <c r="AJ264">
        <f>Blad1!J264</f>
        <v>0</v>
      </c>
      <c r="AK264">
        <f>Blad1!K264</f>
        <v>0</v>
      </c>
      <c r="AL264">
        <f>Blad1!L264</f>
        <v>0</v>
      </c>
      <c r="AM264">
        <f>Blad1!M264</f>
        <v>0</v>
      </c>
      <c r="AN264">
        <f>Blad1!N264</f>
        <v>0</v>
      </c>
    </row>
    <row r="265" spans="7:40" ht="12.75">
      <c r="G265" s="15">
        <f t="shared" si="60"/>
        <v>0</v>
      </c>
      <c r="V265">
        <f t="shared" si="62"/>
        <v>0</v>
      </c>
      <c r="X265">
        <f t="shared" si="61"/>
        <v>0</v>
      </c>
      <c r="AA265">
        <f>Blad1!A265</f>
        <v>0</v>
      </c>
      <c r="AB265">
        <f>Blad1!B265</f>
        <v>0</v>
      </c>
      <c r="AC265">
        <f>Blad1!C265</f>
        <v>0</v>
      </c>
      <c r="AD265">
        <f>Blad1!D265</f>
        <v>0</v>
      </c>
      <c r="AE265">
        <f>Blad1!E265</f>
        <v>0</v>
      </c>
      <c r="AF265">
        <f>Blad1!F265</f>
        <v>0</v>
      </c>
      <c r="AG265">
        <f>Blad1!G265</f>
        <v>0</v>
      </c>
      <c r="AH265" s="16">
        <f>Blad1!H265</f>
        <v>0</v>
      </c>
      <c r="AI265">
        <f>Blad1!I265</f>
        <v>0</v>
      </c>
      <c r="AJ265">
        <f>Blad1!J265</f>
        <v>0</v>
      </c>
      <c r="AK265">
        <f>Blad1!K265</f>
        <v>0</v>
      </c>
      <c r="AL265">
        <f>Blad1!L265</f>
        <v>0</v>
      </c>
      <c r="AM265">
        <f>Blad1!M265</f>
        <v>0</v>
      </c>
      <c r="AN265">
        <f>Blad1!N265</f>
        <v>0</v>
      </c>
    </row>
    <row r="266" spans="7:40" ht="12.75">
      <c r="G266" s="15">
        <f t="shared" si="60"/>
        <v>0</v>
      </c>
      <c r="V266">
        <f t="shared" si="62"/>
        <v>0</v>
      </c>
      <c r="X266">
        <f t="shared" si="61"/>
        <v>0</v>
      </c>
      <c r="AA266">
        <f>Blad1!A266</f>
        <v>0</v>
      </c>
      <c r="AB266">
        <f>Blad1!B266</f>
        <v>0</v>
      </c>
      <c r="AC266">
        <f>Blad1!C266</f>
        <v>0</v>
      </c>
      <c r="AD266">
        <f>Blad1!D266</f>
        <v>0</v>
      </c>
      <c r="AE266">
        <f>Blad1!E266</f>
        <v>0</v>
      </c>
      <c r="AF266">
        <f>Blad1!F266</f>
        <v>0</v>
      </c>
      <c r="AG266">
        <f>Blad1!G266</f>
        <v>0</v>
      </c>
      <c r="AH266" s="16">
        <f>Blad1!H266</f>
        <v>0</v>
      </c>
      <c r="AI266">
        <f>Blad1!I266</f>
        <v>0</v>
      </c>
      <c r="AJ266">
        <f>Blad1!J266</f>
        <v>0</v>
      </c>
      <c r="AK266">
        <f>Blad1!K266</f>
        <v>0</v>
      </c>
      <c r="AL266">
        <f>Blad1!L266</f>
        <v>0</v>
      </c>
      <c r="AM266">
        <f>Blad1!M266</f>
        <v>0</v>
      </c>
      <c r="AN266">
        <f>Blad1!N266</f>
        <v>0</v>
      </c>
    </row>
    <row r="267" spans="7:40" ht="12.75">
      <c r="G267" s="15">
        <f t="shared" si="60"/>
        <v>0</v>
      </c>
      <c r="V267">
        <f t="shared" si="62"/>
        <v>0</v>
      </c>
      <c r="X267">
        <f t="shared" si="61"/>
        <v>0</v>
      </c>
      <c r="AA267">
        <f>Blad1!A267</f>
        <v>0</v>
      </c>
      <c r="AB267">
        <f>Blad1!B267</f>
        <v>0</v>
      </c>
      <c r="AC267">
        <f>Blad1!C267</f>
        <v>0</v>
      </c>
      <c r="AD267">
        <f>Blad1!D267</f>
        <v>0</v>
      </c>
      <c r="AE267">
        <f>Blad1!E267</f>
        <v>0</v>
      </c>
      <c r="AF267">
        <f>Blad1!F267</f>
        <v>0</v>
      </c>
      <c r="AG267">
        <f>Blad1!G267</f>
        <v>0</v>
      </c>
      <c r="AH267" s="16">
        <f>Blad1!H267</f>
        <v>0</v>
      </c>
      <c r="AI267">
        <f>Blad1!I267</f>
        <v>0</v>
      </c>
      <c r="AJ267">
        <f>Blad1!J267</f>
        <v>0</v>
      </c>
      <c r="AK267">
        <f>Blad1!K267</f>
        <v>0</v>
      </c>
      <c r="AL267">
        <f>Blad1!L267</f>
        <v>0</v>
      </c>
      <c r="AM267">
        <f>Blad1!M267</f>
        <v>0</v>
      </c>
      <c r="AN267">
        <f>Blad1!N267</f>
        <v>0</v>
      </c>
    </row>
    <row r="268" spans="7:40" ht="12.75">
      <c r="G268" s="15">
        <f t="shared" si="60"/>
        <v>0</v>
      </c>
      <c r="V268">
        <f t="shared" si="62"/>
        <v>0</v>
      </c>
      <c r="X268">
        <f t="shared" si="61"/>
        <v>0</v>
      </c>
      <c r="AA268">
        <f>Blad1!A268</f>
        <v>0</v>
      </c>
      <c r="AB268">
        <f>Blad1!B268</f>
        <v>0</v>
      </c>
      <c r="AC268">
        <f>Blad1!C268</f>
        <v>0</v>
      </c>
      <c r="AD268">
        <f>Blad1!D268</f>
        <v>0</v>
      </c>
      <c r="AE268">
        <f>Blad1!E268</f>
        <v>0</v>
      </c>
      <c r="AF268">
        <f>Blad1!F268</f>
        <v>0</v>
      </c>
      <c r="AG268">
        <f>Blad1!G268</f>
        <v>0</v>
      </c>
      <c r="AH268" s="16">
        <f>Blad1!H268</f>
        <v>0</v>
      </c>
      <c r="AI268">
        <f>Blad1!I268</f>
        <v>0</v>
      </c>
      <c r="AJ268">
        <f>Blad1!J268</f>
        <v>0</v>
      </c>
      <c r="AK268">
        <f>Blad1!K268</f>
        <v>0</v>
      </c>
      <c r="AL268">
        <f>Blad1!L268</f>
        <v>0</v>
      </c>
      <c r="AM268">
        <f>Blad1!M268</f>
        <v>0</v>
      </c>
      <c r="AN268">
        <f>Blad1!N268</f>
        <v>0</v>
      </c>
    </row>
    <row r="269" spans="7:40" ht="12.75">
      <c r="G269" s="15">
        <f t="shared" si="60"/>
        <v>0</v>
      </c>
      <c r="V269">
        <f t="shared" si="62"/>
        <v>0</v>
      </c>
      <c r="X269">
        <f t="shared" si="61"/>
        <v>0</v>
      </c>
      <c r="AA269">
        <f>Blad1!A269</f>
        <v>0</v>
      </c>
      <c r="AB269">
        <f>Blad1!B269</f>
        <v>0</v>
      </c>
      <c r="AC269">
        <f>Blad1!C269</f>
        <v>0</v>
      </c>
      <c r="AD269">
        <f>Blad1!D269</f>
        <v>0</v>
      </c>
      <c r="AE269">
        <f>Blad1!E269</f>
        <v>0</v>
      </c>
      <c r="AF269">
        <f>Blad1!F269</f>
        <v>0</v>
      </c>
      <c r="AG269">
        <f>Blad1!G269</f>
        <v>0</v>
      </c>
      <c r="AH269" s="16">
        <f>Blad1!H269</f>
        <v>0</v>
      </c>
      <c r="AI269">
        <f>Blad1!I269</f>
        <v>0</v>
      </c>
      <c r="AJ269">
        <f>Blad1!J269</f>
        <v>0</v>
      </c>
      <c r="AK269">
        <f>Blad1!K269</f>
        <v>0</v>
      </c>
      <c r="AL269">
        <f>Blad1!L269</f>
        <v>0</v>
      </c>
      <c r="AM269">
        <f>Blad1!M269</f>
        <v>0</v>
      </c>
      <c r="AN269">
        <f>Blad1!N269</f>
        <v>0</v>
      </c>
    </row>
    <row r="270" spans="7:40" ht="12.75">
      <c r="G270" s="15">
        <f t="shared" si="60"/>
        <v>0</v>
      </c>
      <c r="V270">
        <f t="shared" si="62"/>
        <v>0</v>
      </c>
      <c r="X270">
        <f t="shared" si="61"/>
        <v>0</v>
      </c>
      <c r="AA270">
        <f>Blad1!A270</f>
        <v>0</v>
      </c>
      <c r="AB270">
        <f>Blad1!B270</f>
        <v>0</v>
      </c>
      <c r="AC270">
        <f>Blad1!C270</f>
        <v>0</v>
      </c>
      <c r="AD270">
        <f>Blad1!D270</f>
        <v>0</v>
      </c>
      <c r="AE270">
        <f>Blad1!E270</f>
        <v>0</v>
      </c>
      <c r="AF270">
        <f>Blad1!F270</f>
        <v>0</v>
      </c>
      <c r="AG270">
        <f>Blad1!G270</f>
        <v>0</v>
      </c>
      <c r="AH270" s="16">
        <f>Blad1!H270</f>
        <v>0</v>
      </c>
      <c r="AI270">
        <f>Blad1!I270</f>
        <v>0</v>
      </c>
      <c r="AJ270">
        <f>Blad1!J270</f>
        <v>0</v>
      </c>
      <c r="AK270">
        <f>Blad1!K270</f>
        <v>0</v>
      </c>
      <c r="AL270">
        <f>Blad1!L270</f>
        <v>0</v>
      </c>
      <c r="AM270">
        <f>Blad1!M270</f>
        <v>0</v>
      </c>
      <c r="AN270">
        <f>Blad1!N270</f>
        <v>0</v>
      </c>
    </row>
    <row r="271" spans="7:40" ht="12.75">
      <c r="G271" s="15">
        <f t="shared" si="60"/>
        <v>0</v>
      </c>
      <c r="V271">
        <f t="shared" si="62"/>
        <v>0</v>
      </c>
      <c r="X271">
        <f t="shared" si="61"/>
        <v>0</v>
      </c>
      <c r="AA271">
        <f>Blad1!A271</f>
        <v>0</v>
      </c>
      <c r="AB271">
        <f>Blad1!B271</f>
        <v>0</v>
      </c>
      <c r="AC271">
        <f>Blad1!C271</f>
        <v>0</v>
      </c>
      <c r="AD271">
        <f>Blad1!D271</f>
        <v>0</v>
      </c>
      <c r="AE271">
        <f>Blad1!E271</f>
        <v>0</v>
      </c>
      <c r="AF271">
        <f>Blad1!F271</f>
        <v>0</v>
      </c>
      <c r="AG271">
        <f>Blad1!G271</f>
        <v>0</v>
      </c>
      <c r="AH271" s="16">
        <f>Blad1!H271</f>
        <v>0</v>
      </c>
      <c r="AI271">
        <f>Blad1!I271</f>
        <v>0</v>
      </c>
      <c r="AJ271">
        <f>Blad1!J271</f>
        <v>0</v>
      </c>
      <c r="AK271">
        <f>Blad1!K271</f>
        <v>0</v>
      </c>
      <c r="AL271">
        <f>Blad1!L271</f>
        <v>0</v>
      </c>
      <c r="AM271">
        <f>Blad1!M271</f>
        <v>0</v>
      </c>
      <c r="AN271">
        <f>Blad1!N271</f>
        <v>0</v>
      </c>
    </row>
    <row r="272" spans="7:40" ht="12.75">
      <c r="G272" s="15">
        <f t="shared" si="60"/>
        <v>0</v>
      </c>
      <c r="V272">
        <f t="shared" si="62"/>
        <v>0</v>
      </c>
      <c r="X272">
        <f t="shared" si="61"/>
        <v>0</v>
      </c>
      <c r="AA272">
        <f>Blad1!A272</f>
        <v>0</v>
      </c>
      <c r="AB272">
        <f>Blad1!B272</f>
        <v>0</v>
      </c>
      <c r="AC272">
        <f>Blad1!C272</f>
        <v>0</v>
      </c>
      <c r="AD272">
        <f>Blad1!D272</f>
        <v>0</v>
      </c>
      <c r="AE272">
        <f>Blad1!E272</f>
        <v>0</v>
      </c>
      <c r="AF272">
        <f>Blad1!F272</f>
        <v>0</v>
      </c>
      <c r="AG272">
        <f>Blad1!G272</f>
        <v>0</v>
      </c>
      <c r="AH272" s="16">
        <f>Blad1!H272</f>
        <v>0</v>
      </c>
      <c r="AI272">
        <f>Blad1!I272</f>
        <v>0</v>
      </c>
      <c r="AJ272">
        <f>Blad1!J272</f>
        <v>0</v>
      </c>
      <c r="AK272">
        <f>Blad1!K272</f>
        <v>0</v>
      </c>
      <c r="AL272">
        <f>Blad1!L272</f>
        <v>0</v>
      </c>
      <c r="AM272">
        <f>Blad1!M272</f>
        <v>0</v>
      </c>
      <c r="AN272">
        <f>Blad1!N272</f>
        <v>0</v>
      </c>
    </row>
    <row r="273" spans="7:40" ht="12.75">
      <c r="G273" s="15">
        <f t="shared" si="60"/>
        <v>0</v>
      </c>
      <c r="V273">
        <f t="shared" si="62"/>
        <v>0</v>
      </c>
      <c r="X273">
        <f t="shared" si="61"/>
        <v>0</v>
      </c>
      <c r="AA273">
        <f>Blad1!A273</f>
        <v>0</v>
      </c>
      <c r="AB273">
        <f>Blad1!B273</f>
        <v>0</v>
      </c>
      <c r="AC273">
        <f>Blad1!C273</f>
        <v>0</v>
      </c>
      <c r="AD273">
        <f>Blad1!D273</f>
        <v>0</v>
      </c>
      <c r="AE273">
        <f>Blad1!E273</f>
        <v>0</v>
      </c>
      <c r="AF273">
        <f>Blad1!F273</f>
        <v>0</v>
      </c>
      <c r="AG273">
        <f>Blad1!G273</f>
        <v>0</v>
      </c>
      <c r="AH273" s="16">
        <f>Blad1!H273</f>
        <v>0</v>
      </c>
      <c r="AI273">
        <f>Blad1!I273</f>
        <v>0</v>
      </c>
      <c r="AJ273">
        <f>Blad1!J273</f>
        <v>0</v>
      </c>
      <c r="AK273">
        <f>Blad1!K273</f>
        <v>0</v>
      </c>
      <c r="AL273">
        <f>Blad1!L273</f>
        <v>0</v>
      </c>
      <c r="AM273">
        <f>Blad1!M273</f>
        <v>0</v>
      </c>
      <c r="AN273">
        <f>Blad1!N273</f>
        <v>0</v>
      </c>
    </row>
    <row r="274" spans="7:40" ht="12.75">
      <c r="G274" s="15">
        <f t="shared" si="60"/>
        <v>0</v>
      </c>
      <c r="V274">
        <f t="shared" si="62"/>
        <v>0</v>
      </c>
      <c r="X274">
        <f t="shared" si="61"/>
        <v>0</v>
      </c>
      <c r="AA274">
        <f>Blad1!A274</f>
        <v>0</v>
      </c>
      <c r="AB274">
        <f>Blad1!B274</f>
        <v>0</v>
      </c>
      <c r="AC274">
        <f>Blad1!C274</f>
        <v>0</v>
      </c>
      <c r="AD274">
        <f>Blad1!D274</f>
        <v>0</v>
      </c>
      <c r="AE274">
        <f>Blad1!E274</f>
        <v>0</v>
      </c>
      <c r="AF274">
        <f>Blad1!F274</f>
        <v>0</v>
      </c>
      <c r="AG274">
        <f>Blad1!G274</f>
        <v>0</v>
      </c>
      <c r="AH274" s="16">
        <f>Blad1!H274</f>
        <v>0</v>
      </c>
      <c r="AI274">
        <f>Blad1!I274</f>
        <v>0</v>
      </c>
      <c r="AJ274">
        <f>Blad1!J274</f>
        <v>0</v>
      </c>
      <c r="AK274">
        <f>Blad1!K274</f>
        <v>0</v>
      </c>
      <c r="AL274">
        <f>Blad1!L274</f>
        <v>0</v>
      </c>
      <c r="AM274">
        <f>Blad1!M274</f>
        <v>0</v>
      </c>
      <c r="AN274">
        <f>Blad1!N274</f>
        <v>0</v>
      </c>
    </row>
    <row r="275" spans="7:40" ht="12.75">
      <c r="G275" s="15">
        <f t="shared" si="60"/>
        <v>0</v>
      </c>
      <c r="V275">
        <f t="shared" si="62"/>
        <v>0</v>
      </c>
      <c r="X275">
        <f t="shared" si="61"/>
        <v>0</v>
      </c>
      <c r="AA275">
        <f>Blad1!A275</f>
        <v>0</v>
      </c>
      <c r="AB275">
        <f>Blad1!B275</f>
        <v>0</v>
      </c>
      <c r="AC275">
        <f>Blad1!C275</f>
        <v>0</v>
      </c>
      <c r="AD275">
        <f>Blad1!D275</f>
        <v>0</v>
      </c>
      <c r="AE275">
        <f>Blad1!E275</f>
        <v>0</v>
      </c>
      <c r="AF275">
        <f>Blad1!F275</f>
        <v>0</v>
      </c>
      <c r="AG275">
        <f>Blad1!G275</f>
        <v>0</v>
      </c>
      <c r="AH275" s="16">
        <f>Blad1!H275</f>
        <v>0</v>
      </c>
      <c r="AI275">
        <f>Blad1!I275</f>
        <v>0</v>
      </c>
      <c r="AJ275">
        <f>Blad1!J275</f>
        <v>0</v>
      </c>
      <c r="AK275">
        <f>Blad1!K275</f>
        <v>0</v>
      </c>
      <c r="AL275">
        <f>Blad1!L275</f>
        <v>0</v>
      </c>
      <c r="AM275">
        <f>Blad1!M275</f>
        <v>0</v>
      </c>
      <c r="AN275">
        <f>Blad1!N275</f>
        <v>0</v>
      </c>
    </row>
    <row r="276" spans="7:40" ht="12.75">
      <c r="G276" s="15">
        <f t="shared" si="60"/>
        <v>0</v>
      </c>
      <c r="V276">
        <f t="shared" si="62"/>
        <v>0</v>
      </c>
      <c r="X276">
        <f t="shared" si="61"/>
        <v>0</v>
      </c>
      <c r="AA276">
        <f>Blad1!A276</f>
        <v>0</v>
      </c>
      <c r="AB276">
        <f>Blad1!B276</f>
        <v>0</v>
      </c>
      <c r="AC276">
        <f>Blad1!C276</f>
        <v>0</v>
      </c>
      <c r="AD276">
        <f>Blad1!D276</f>
        <v>0</v>
      </c>
      <c r="AE276">
        <f>Blad1!E276</f>
        <v>0</v>
      </c>
      <c r="AF276">
        <f>Blad1!F276</f>
        <v>0</v>
      </c>
      <c r="AG276">
        <f>Blad1!G276</f>
        <v>0</v>
      </c>
      <c r="AH276" s="16">
        <f>Blad1!H276</f>
        <v>0</v>
      </c>
      <c r="AI276">
        <f>Blad1!I276</f>
        <v>0</v>
      </c>
      <c r="AJ276">
        <f>Blad1!J276</f>
        <v>0</v>
      </c>
      <c r="AK276">
        <f>Blad1!K276</f>
        <v>0</v>
      </c>
      <c r="AL276">
        <f>Blad1!L276</f>
        <v>0</v>
      </c>
      <c r="AM276">
        <f>Blad1!M276</f>
        <v>0</v>
      </c>
      <c r="AN276">
        <f>Blad1!N276</f>
        <v>0</v>
      </c>
    </row>
    <row r="277" spans="7:40" ht="12.75">
      <c r="G277" s="15">
        <f t="shared" si="60"/>
        <v>0</v>
      </c>
      <c r="V277">
        <f t="shared" si="62"/>
        <v>0</v>
      </c>
      <c r="X277">
        <f t="shared" si="61"/>
        <v>0</v>
      </c>
      <c r="AA277">
        <f>Blad1!A277</f>
        <v>0</v>
      </c>
      <c r="AB277">
        <f>Blad1!B277</f>
        <v>0</v>
      </c>
      <c r="AC277">
        <f>Blad1!C277</f>
        <v>0</v>
      </c>
      <c r="AD277">
        <f>Blad1!D277</f>
        <v>0</v>
      </c>
      <c r="AE277">
        <f>Blad1!E277</f>
        <v>0</v>
      </c>
      <c r="AF277">
        <f>Blad1!F277</f>
        <v>0</v>
      </c>
      <c r="AG277">
        <f>Blad1!G277</f>
        <v>0</v>
      </c>
      <c r="AH277" s="16">
        <f>Blad1!H277</f>
        <v>0</v>
      </c>
      <c r="AI277">
        <f>Blad1!I277</f>
        <v>0</v>
      </c>
      <c r="AJ277">
        <f>Blad1!J277</f>
        <v>0</v>
      </c>
      <c r="AK277">
        <f>Blad1!K277</f>
        <v>0</v>
      </c>
      <c r="AL277">
        <f>Blad1!L277</f>
        <v>0</v>
      </c>
      <c r="AM277">
        <f>Blad1!M277</f>
        <v>0</v>
      </c>
      <c r="AN277">
        <f>Blad1!N277</f>
        <v>0</v>
      </c>
    </row>
    <row r="278" spans="7:40" ht="12.75">
      <c r="G278" s="15">
        <f t="shared" si="60"/>
        <v>0</v>
      </c>
      <c r="V278">
        <f t="shared" si="62"/>
        <v>0</v>
      </c>
      <c r="X278">
        <f t="shared" si="61"/>
        <v>0</v>
      </c>
      <c r="AA278">
        <f>Blad1!A278</f>
        <v>0</v>
      </c>
      <c r="AB278">
        <f>Blad1!B278</f>
        <v>0</v>
      </c>
      <c r="AC278">
        <f>Blad1!C278</f>
        <v>0</v>
      </c>
      <c r="AD278">
        <f>Blad1!D278</f>
        <v>0</v>
      </c>
      <c r="AE278">
        <f>Blad1!E278</f>
        <v>0</v>
      </c>
      <c r="AF278">
        <f>Blad1!F278</f>
        <v>0</v>
      </c>
      <c r="AG278">
        <f>Blad1!G278</f>
        <v>0</v>
      </c>
      <c r="AH278" s="16">
        <f>Blad1!H278</f>
        <v>0</v>
      </c>
      <c r="AI278">
        <f>Blad1!I278</f>
        <v>0</v>
      </c>
      <c r="AJ278">
        <f>Blad1!J278</f>
        <v>0</v>
      </c>
      <c r="AK278">
        <f>Blad1!K278</f>
        <v>0</v>
      </c>
      <c r="AL278">
        <f>Blad1!L278</f>
        <v>0</v>
      </c>
      <c r="AM278">
        <f>Blad1!M278</f>
        <v>0</v>
      </c>
      <c r="AN278">
        <f>Blad1!N278</f>
        <v>0</v>
      </c>
    </row>
    <row r="279" spans="7:40" ht="12.75">
      <c r="G279" s="15">
        <f t="shared" si="60"/>
        <v>0</v>
      </c>
      <c r="V279">
        <f t="shared" si="62"/>
        <v>0</v>
      </c>
      <c r="X279">
        <f t="shared" si="61"/>
        <v>0</v>
      </c>
      <c r="AA279">
        <f>Blad1!A279</f>
        <v>0</v>
      </c>
      <c r="AB279">
        <f>Blad1!B279</f>
        <v>0</v>
      </c>
      <c r="AC279">
        <f>Blad1!C279</f>
        <v>0</v>
      </c>
      <c r="AD279">
        <f>Blad1!D279</f>
        <v>0</v>
      </c>
      <c r="AE279">
        <f>Blad1!E279</f>
        <v>0</v>
      </c>
      <c r="AF279">
        <f>Blad1!F279</f>
        <v>0</v>
      </c>
      <c r="AG279">
        <f>Blad1!G279</f>
        <v>0</v>
      </c>
      <c r="AH279" s="16">
        <f>Blad1!H279</f>
        <v>0</v>
      </c>
      <c r="AI279">
        <f>Blad1!I279</f>
        <v>0</v>
      </c>
      <c r="AJ279">
        <f>Blad1!J279</f>
        <v>0</v>
      </c>
      <c r="AK279">
        <f>Blad1!K279</f>
        <v>0</v>
      </c>
      <c r="AL279">
        <f>Blad1!L279</f>
        <v>0</v>
      </c>
      <c r="AM279">
        <f>Blad1!M279</f>
        <v>0</v>
      </c>
      <c r="AN279">
        <f>Blad1!N279</f>
        <v>0</v>
      </c>
    </row>
    <row r="280" spans="7:40" ht="12.75">
      <c r="G280" s="15">
        <f t="shared" si="60"/>
        <v>0</v>
      </c>
      <c r="V280">
        <f t="shared" si="62"/>
        <v>0</v>
      </c>
      <c r="X280">
        <f t="shared" si="61"/>
        <v>0</v>
      </c>
      <c r="AA280">
        <f>Blad1!A280</f>
        <v>0</v>
      </c>
      <c r="AB280">
        <f>Blad1!B280</f>
        <v>0</v>
      </c>
      <c r="AC280">
        <f>Blad1!C280</f>
        <v>0</v>
      </c>
      <c r="AD280">
        <f>Blad1!D280</f>
        <v>0</v>
      </c>
      <c r="AE280">
        <f>Blad1!E280</f>
        <v>0</v>
      </c>
      <c r="AF280">
        <f>Blad1!F280</f>
        <v>0</v>
      </c>
      <c r="AG280">
        <f>Blad1!G280</f>
        <v>0</v>
      </c>
      <c r="AH280" s="16">
        <f>Blad1!H280</f>
        <v>0</v>
      </c>
      <c r="AI280">
        <f>Blad1!I280</f>
        <v>0</v>
      </c>
      <c r="AJ280">
        <f>Blad1!J280</f>
        <v>0</v>
      </c>
      <c r="AK280">
        <f>Blad1!K280</f>
        <v>0</v>
      </c>
      <c r="AL280">
        <f>Blad1!L280</f>
        <v>0</v>
      </c>
      <c r="AM280">
        <f>Blad1!M280</f>
        <v>0</v>
      </c>
      <c r="AN280">
        <f>Blad1!N280</f>
        <v>0</v>
      </c>
    </row>
    <row r="281" spans="7:40" ht="12.75">
      <c r="G281" s="15">
        <f t="shared" si="60"/>
        <v>0</v>
      </c>
      <c r="V281">
        <f t="shared" si="62"/>
        <v>0</v>
      </c>
      <c r="X281">
        <f t="shared" si="61"/>
        <v>0</v>
      </c>
      <c r="AA281">
        <f>Blad1!A281</f>
        <v>0</v>
      </c>
      <c r="AB281">
        <f>Blad1!B281</f>
        <v>0</v>
      </c>
      <c r="AC281">
        <f>Blad1!C281</f>
        <v>0</v>
      </c>
      <c r="AD281">
        <f>Blad1!D281</f>
        <v>0</v>
      </c>
      <c r="AE281">
        <f>Blad1!E281</f>
        <v>0</v>
      </c>
      <c r="AF281">
        <f>Blad1!F281</f>
        <v>0</v>
      </c>
      <c r="AG281">
        <f>Blad1!G281</f>
        <v>0</v>
      </c>
      <c r="AH281" s="16">
        <f>Blad1!H281</f>
        <v>0</v>
      </c>
      <c r="AI281">
        <f>Blad1!I281</f>
        <v>0</v>
      </c>
      <c r="AJ281">
        <f>Blad1!J281</f>
        <v>0</v>
      </c>
      <c r="AK281">
        <f>Blad1!K281</f>
        <v>0</v>
      </c>
      <c r="AL281">
        <f>Blad1!L281</f>
        <v>0</v>
      </c>
      <c r="AM281">
        <f>Blad1!M281</f>
        <v>0</v>
      </c>
      <c r="AN281">
        <f>Blad1!N281</f>
        <v>0</v>
      </c>
    </row>
    <row r="282" spans="7:40" ht="12.75">
      <c r="G282" s="15">
        <f t="shared" si="60"/>
        <v>0</v>
      </c>
      <c r="V282">
        <f t="shared" si="62"/>
        <v>0</v>
      </c>
      <c r="X282">
        <f t="shared" si="61"/>
        <v>0</v>
      </c>
      <c r="AA282">
        <f>Blad1!A282</f>
        <v>0</v>
      </c>
      <c r="AB282">
        <f>Blad1!B282</f>
        <v>0</v>
      </c>
      <c r="AC282">
        <f>Blad1!C282</f>
        <v>0</v>
      </c>
      <c r="AD282">
        <f>Blad1!D282</f>
        <v>0</v>
      </c>
      <c r="AE282">
        <f>Blad1!E282</f>
        <v>0</v>
      </c>
      <c r="AF282">
        <f>Blad1!F282</f>
        <v>0</v>
      </c>
      <c r="AG282">
        <f>Blad1!G282</f>
        <v>0</v>
      </c>
      <c r="AH282" s="16">
        <f>Blad1!H282</f>
        <v>0</v>
      </c>
      <c r="AI282">
        <f>Blad1!I282</f>
        <v>0</v>
      </c>
      <c r="AJ282">
        <f>Blad1!J282</f>
        <v>0</v>
      </c>
      <c r="AK282">
        <f>Blad1!K282</f>
        <v>0</v>
      </c>
      <c r="AL282">
        <f>Blad1!L282</f>
        <v>0</v>
      </c>
      <c r="AM282">
        <f>Blad1!M282</f>
        <v>0</v>
      </c>
      <c r="AN282">
        <f>Blad1!N282</f>
        <v>0</v>
      </c>
    </row>
    <row r="283" spans="7:40" ht="12.75">
      <c r="G283" s="15">
        <f t="shared" si="60"/>
        <v>0</v>
      </c>
      <c r="V283">
        <f t="shared" si="62"/>
        <v>0</v>
      </c>
      <c r="X283">
        <f t="shared" si="61"/>
        <v>0</v>
      </c>
      <c r="AA283">
        <f>Blad1!A283</f>
        <v>0</v>
      </c>
      <c r="AB283">
        <f>Blad1!B283</f>
        <v>0</v>
      </c>
      <c r="AC283">
        <f>Blad1!C283</f>
        <v>0</v>
      </c>
      <c r="AD283">
        <f>Blad1!D283</f>
        <v>0</v>
      </c>
      <c r="AE283">
        <f>Blad1!E283</f>
        <v>0</v>
      </c>
      <c r="AF283">
        <f>Blad1!F283</f>
        <v>0</v>
      </c>
      <c r="AG283">
        <f>Blad1!G283</f>
        <v>0</v>
      </c>
      <c r="AH283" s="16">
        <f>Blad1!H283</f>
        <v>0</v>
      </c>
      <c r="AI283">
        <f>Blad1!I283</f>
        <v>0</v>
      </c>
      <c r="AJ283">
        <f>Blad1!J283</f>
        <v>0</v>
      </c>
      <c r="AK283">
        <f>Blad1!K283</f>
        <v>0</v>
      </c>
      <c r="AL283">
        <f>Blad1!L283</f>
        <v>0</v>
      </c>
      <c r="AM283">
        <f>Blad1!M283</f>
        <v>0</v>
      </c>
      <c r="AN283">
        <f>Blad1!N283</f>
        <v>0</v>
      </c>
    </row>
    <row r="284" spans="7:40" ht="12.75">
      <c r="G284" s="15">
        <f t="shared" si="60"/>
        <v>0</v>
      </c>
      <c r="V284">
        <f t="shared" si="62"/>
        <v>0</v>
      </c>
      <c r="X284">
        <f t="shared" si="61"/>
        <v>0</v>
      </c>
      <c r="AA284">
        <f>Blad1!A284</f>
        <v>0</v>
      </c>
      <c r="AB284">
        <f>Blad1!B284</f>
        <v>0</v>
      </c>
      <c r="AC284">
        <f>Blad1!C284</f>
        <v>0</v>
      </c>
      <c r="AD284">
        <f>Blad1!D284</f>
        <v>0</v>
      </c>
      <c r="AE284">
        <f>Blad1!E284</f>
        <v>0</v>
      </c>
      <c r="AF284">
        <f>Blad1!F284</f>
        <v>0</v>
      </c>
      <c r="AG284">
        <f>Blad1!G284</f>
        <v>0</v>
      </c>
      <c r="AH284" s="16">
        <f>Blad1!H284</f>
        <v>0</v>
      </c>
      <c r="AI284">
        <f>Blad1!I284</f>
        <v>0</v>
      </c>
      <c r="AJ284">
        <f>Blad1!J284</f>
        <v>0</v>
      </c>
      <c r="AK284">
        <f>Blad1!K284</f>
        <v>0</v>
      </c>
      <c r="AL284">
        <f>Blad1!L284</f>
        <v>0</v>
      </c>
      <c r="AM284">
        <f>Blad1!M284</f>
        <v>0</v>
      </c>
      <c r="AN284">
        <f>Blad1!N284</f>
        <v>0</v>
      </c>
    </row>
    <row r="285" spans="7:40" ht="12.75">
      <c r="G285" s="15">
        <f t="shared" si="60"/>
        <v>0</v>
      </c>
      <c r="V285">
        <f t="shared" si="62"/>
        <v>0</v>
      </c>
      <c r="X285">
        <f t="shared" si="61"/>
        <v>0</v>
      </c>
      <c r="AA285">
        <f>Blad1!A285</f>
        <v>0</v>
      </c>
      <c r="AB285">
        <f>Blad1!B285</f>
        <v>0</v>
      </c>
      <c r="AC285">
        <f>Blad1!C285</f>
        <v>0</v>
      </c>
      <c r="AD285">
        <f>Blad1!D285</f>
        <v>0</v>
      </c>
      <c r="AE285">
        <f>Blad1!E285</f>
        <v>0</v>
      </c>
      <c r="AF285">
        <f>Blad1!F285</f>
        <v>0</v>
      </c>
      <c r="AG285">
        <f>Blad1!G285</f>
        <v>0</v>
      </c>
      <c r="AH285" s="16">
        <f>Blad1!H285</f>
        <v>0</v>
      </c>
      <c r="AI285">
        <f>Blad1!I285</f>
        <v>0</v>
      </c>
      <c r="AJ285">
        <f>Blad1!J285</f>
        <v>0</v>
      </c>
      <c r="AK285">
        <f>Blad1!K285</f>
        <v>0</v>
      </c>
      <c r="AL285">
        <f>Blad1!L285</f>
        <v>0</v>
      </c>
      <c r="AM285">
        <f>Blad1!M285</f>
        <v>0</v>
      </c>
      <c r="AN285">
        <f>Blad1!N285</f>
        <v>0</v>
      </c>
    </row>
    <row r="286" spans="7:40" ht="12.75">
      <c r="G286" s="15">
        <f t="shared" si="60"/>
        <v>0</v>
      </c>
      <c r="V286">
        <f t="shared" si="62"/>
        <v>0</v>
      </c>
      <c r="X286">
        <f t="shared" si="61"/>
        <v>0</v>
      </c>
      <c r="AA286">
        <f>Blad1!A286</f>
        <v>0</v>
      </c>
      <c r="AB286">
        <f>Blad1!B286</f>
        <v>0</v>
      </c>
      <c r="AC286">
        <f>Blad1!C286</f>
        <v>0</v>
      </c>
      <c r="AD286">
        <f>Blad1!D286</f>
        <v>0</v>
      </c>
      <c r="AE286">
        <f>Blad1!E286</f>
        <v>0</v>
      </c>
      <c r="AF286">
        <f>Blad1!F286</f>
        <v>0</v>
      </c>
      <c r="AG286">
        <f>Blad1!G286</f>
        <v>0</v>
      </c>
      <c r="AH286" s="16">
        <f>Blad1!H286</f>
        <v>0</v>
      </c>
      <c r="AI286">
        <f>Blad1!I286</f>
        <v>0</v>
      </c>
      <c r="AJ286">
        <f>Blad1!J286</f>
        <v>0</v>
      </c>
      <c r="AK286">
        <f>Blad1!K286</f>
        <v>0</v>
      </c>
      <c r="AL286">
        <f>Blad1!L286</f>
        <v>0</v>
      </c>
      <c r="AM286">
        <f>Blad1!M286</f>
        <v>0</v>
      </c>
      <c r="AN286">
        <f>Blad1!N286</f>
        <v>0</v>
      </c>
    </row>
    <row r="287" spans="7:40" ht="12.75">
      <c r="G287" s="15">
        <f t="shared" si="60"/>
        <v>0</v>
      </c>
      <c r="V287">
        <f t="shared" si="62"/>
        <v>0</v>
      </c>
      <c r="X287">
        <f t="shared" si="61"/>
        <v>0</v>
      </c>
      <c r="AA287">
        <f>Blad1!A287</f>
        <v>0</v>
      </c>
      <c r="AB287">
        <f>Blad1!B287</f>
        <v>0</v>
      </c>
      <c r="AC287">
        <f>Blad1!C287</f>
        <v>0</v>
      </c>
      <c r="AD287">
        <f>Blad1!D287</f>
        <v>0</v>
      </c>
      <c r="AE287">
        <f>Blad1!E287</f>
        <v>0</v>
      </c>
      <c r="AF287">
        <f>Blad1!F287</f>
        <v>0</v>
      </c>
      <c r="AG287">
        <f>Blad1!G287</f>
        <v>0</v>
      </c>
      <c r="AH287" s="16">
        <f>Blad1!H287</f>
        <v>0</v>
      </c>
      <c r="AI287">
        <f>Blad1!I287</f>
        <v>0</v>
      </c>
      <c r="AJ287">
        <f>Blad1!J287</f>
        <v>0</v>
      </c>
      <c r="AK287">
        <f>Blad1!K287</f>
        <v>0</v>
      </c>
      <c r="AL287">
        <f>Blad1!L287</f>
        <v>0</v>
      </c>
      <c r="AM287">
        <f>Blad1!M287</f>
        <v>0</v>
      </c>
      <c r="AN287">
        <f>Blad1!N287</f>
        <v>0</v>
      </c>
    </row>
    <row r="288" spans="7:40" ht="12.75">
      <c r="G288" s="15">
        <f t="shared" si="60"/>
        <v>0</v>
      </c>
      <c r="V288">
        <f t="shared" si="62"/>
        <v>0</v>
      </c>
      <c r="X288">
        <f t="shared" si="61"/>
        <v>0</v>
      </c>
      <c r="AA288">
        <f>Blad1!A288</f>
        <v>0</v>
      </c>
      <c r="AB288">
        <f>Blad1!B288</f>
        <v>0</v>
      </c>
      <c r="AC288">
        <f>Blad1!C288</f>
        <v>0</v>
      </c>
      <c r="AD288">
        <f>Blad1!D288</f>
        <v>0</v>
      </c>
      <c r="AE288">
        <f>Blad1!E288</f>
        <v>0</v>
      </c>
      <c r="AF288">
        <f>Blad1!F288</f>
        <v>0</v>
      </c>
      <c r="AG288">
        <f>Blad1!G288</f>
        <v>0</v>
      </c>
      <c r="AH288" s="16">
        <f>Blad1!H288</f>
        <v>0</v>
      </c>
      <c r="AI288">
        <f>Blad1!I288</f>
        <v>0</v>
      </c>
      <c r="AJ288">
        <f>Blad1!J288</f>
        <v>0</v>
      </c>
      <c r="AK288">
        <f>Blad1!K288</f>
        <v>0</v>
      </c>
      <c r="AL288">
        <f>Blad1!L288</f>
        <v>0</v>
      </c>
      <c r="AM288">
        <f>Blad1!M288</f>
        <v>0</v>
      </c>
      <c r="AN288">
        <f>Blad1!N288</f>
        <v>0</v>
      </c>
    </row>
    <row r="289" spans="7:40" ht="12.75">
      <c r="G289" s="15">
        <f t="shared" si="60"/>
        <v>0</v>
      </c>
      <c r="V289">
        <f t="shared" si="62"/>
        <v>0</v>
      </c>
      <c r="X289">
        <f t="shared" si="61"/>
        <v>0</v>
      </c>
      <c r="AA289">
        <f>Blad1!A289</f>
        <v>0</v>
      </c>
      <c r="AB289">
        <f>Blad1!B289</f>
        <v>0</v>
      </c>
      <c r="AC289">
        <f>Blad1!C289</f>
        <v>0</v>
      </c>
      <c r="AD289">
        <f>Blad1!D289</f>
        <v>0</v>
      </c>
      <c r="AE289">
        <f>Blad1!E289</f>
        <v>0</v>
      </c>
      <c r="AF289">
        <f>Blad1!F289</f>
        <v>0</v>
      </c>
      <c r="AG289">
        <f>Blad1!G289</f>
        <v>0</v>
      </c>
      <c r="AH289" s="16">
        <f>Blad1!H289</f>
        <v>0</v>
      </c>
      <c r="AI289">
        <f>Blad1!I289</f>
        <v>0</v>
      </c>
      <c r="AJ289">
        <f>Blad1!J289</f>
        <v>0</v>
      </c>
      <c r="AK289">
        <f>Blad1!K289</f>
        <v>0</v>
      </c>
      <c r="AL289">
        <f>Blad1!L289</f>
        <v>0</v>
      </c>
      <c r="AM289">
        <f>Blad1!M289</f>
        <v>0</v>
      </c>
      <c r="AN289">
        <f>Blad1!N289</f>
        <v>0</v>
      </c>
    </row>
    <row r="290" spans="7:40" ht="12.75">
      <c r="G290" s="15">
        <f t="shared" si="60"/>
        <v>0</v>
      </c>
      <c r="V290">
        <f t="shared" si="62"/>
        <v>0</v>
      </c>
      <c r="X290">
        <f t="shared" si="61"/>
        <v>0</v>
      </c>
      <c r="AA290">
        <f>Blad1!A290</f>
        <v>0</v>
      </c>
      <c r="AB290">
        <f>Blad1!B290</f>
        <v>0</v>
      </c>
      <c r="AC290">
        <f>Blad1!C290</f>
        <v>0</v>
      </c>
      <c r="AD290">
        <f>Blad1!D290</f>
        <v>0</v>
      </c>
      <c r="AE290">
        <f>Blad1!E290</f>
        <v>0</v>
      </c>
      <c r="AF290">
        <f>Blad1!F290</f>
        <v>0</v>
      </c>
      <c r="AG290">
        <f>Blad1!G290</f>
        <v>0</v>
      </c>
      <c r="AH290" s="16">
        <f>Blad1!H290</f>
        <v>0</v>
      </c>
      <c r="AI290">
        <f>Blad1!I290</f>
        <v>0</v>
      </c>
      <c r="AJ290">
        <f>Blad1!J290</f>
        <v>0</v>
      </c>
      <c r="AK290">
        <f>Blad1!K290</f>
        <v>0</v>
      </c>
      <c r="AL290">
        <f>Blad1!L290</f>
        <v>0</v>
      </c>
      <c r="AM290">
        <f>Blad1!M290</f>
        <v>0</v>
      </c>
      <c r="AN290">
        <f>Blad1!N290</f>
        <v>0</v>
      </c>
    </row>
    <row r="291" spans="7:40" ht="12.75">
      <c r="G291" s="15">
        <f t="shared" si="60"/>
        <v>0</v>
      </c>
      <c r="V291">
        <f t="shared" si="62"/>
        <v>0</v>
      </c>
      <c r="X291">
        <f t="shared" si="61"/>
        <v>0</v>
      </c>
      <c r="AA291">
        <f>Blad1!A291</f>
        <v>0</v>
      </c>
      <c r="AB291">
        <f>Blad1!B291</f>
        <v>0</v>
      </c>
      <c r="AC291">
        <f>Blad1!C291</f>
        <v>0</v>
      </c>
      <c r="AD291">
        <f>Blad1!D291</f>
        <v>0</v>
      </c>
      <c r="AE291">
        <f>Blad1!E291</f>
        <v>0</v>
      </c>
      <c r="AF291">
        <f>Blad1!F291</f>
        <v>0</v>
      </c>
      <c r="AG291">
        <f>Blad1!G291</f>
        <v>0</v>
      </c>
      <c r="AH291" s="16">
        <f>Blad1!H291</f>
        <v>0</v>
      </c>
      <c r="AI291">
        <f>Blad1!I291</f>
        <v>0</v>
      </c>
      <c r="AJ291">
        <f>Blad1!J291</f>
        <v>0</v>
      </c>
      <c r="AK291">
        <f>Blad1!K291</f>
        <v>0</v>
      </c>
      <c r="AL291">
        <f>Blad1!L291</f>
        <v>0</v>
      </c>
      <c r="AM291">
        <f>Blad1!M291</f>
        <v>0</v>
      </c>
      <c r="AN291">
        <f>Blad1!N291</f>
        <v>0</v>
      </c>
    </row>
    <row r="292" spans="7:40" ht="12.75">
      <c r="G292" s="15">
        <f t="shared" si="60"/>
        <v>0</v>
      </c>
      <c r="V292">
        <f t="shared" si="62"/>
        <v>0</v>
      </c>
      <c r="X292">
        <f t="shared" si="61"/>
        <v>0</v>
      </c>
      <c r="AA292">
        <f>Blad1!A292</f>
        <v>0</v>
      </c>
      <c r="AB292">
        <f>Blad1!B292</f>
        <v>0</v>
      </c>
      <c r="AC292">
        <f>Blad1!C292</f>
        <v>0</v>
      </c>
      <c r="AD292">
        <f>Blad1!D292</f>
        <v>0</v>
      </c>
      <c r="AE292">
        <f>Blad1!E292</f>
        <v>0</v>
      </c>
      <c r="AF292">
        <f>Blad1!F292</f>
        <v>0</v>
      </c>
      <c r="AG292">
        <f>Blad1!G292</f>
        <v>0</v>
      </c>
      <c r="AH292" s="16">
        <f>Blad1!H292</f>
        <v>0</v>
      </c>
      <c r="AI292">
        <f>Blad1!I292</f>
        <v>0</v>
      </c>
      <c r="AJ292">
        <f>Blad1!J292</f>
        <v>0</v>
      </c>
      <c r="AK292">
        <f>Blad1!K292</f>
        <v>0</v>
      </c>
      <c r="AL292">
        <f>Blad1!L292</f>
        <v>0</v>
      </c>
      <c r="AM292">
        <f>Blad1!M292</f>
        <v>0</v>
      </c>
      <c r="AN292">
        <f>Blad1!N292</f>
        <v>0</v>
      </c>
    </row>
    <row r="293" spans="7:40" ht="12.75">
      <c r="G293" s="15">
        <f t="shared" si="60"/>
        <v>0</v>
      </c>
      <c r="V293">
        <f t="shared" si="62"/>
        <v>0</v>
      </c>
      <c r="X293">
        <f t="shared" si="61"/>
        <v>0</v>
      </c>
      <c r="AA293">
        <f>Blad1!A293</f>
        <v>0</v>
      </c>
      <c r="AB293">
        <f>Blad1!B293</f>
        <v>0</v>
      </c>
      <c r="AC293">
        <f>Blad1!C293</f>
        <v>0</v>
      </c>
      <c r="AD293">
        <f>Blad1!D293</f>
        <v>0</v>
      </c>
      <c r="AE293">
        <f>Blad1!E293</f>
        <v>0</v>
      </c>
      <c r="AF293">
        <f>Blad1!F293</f>
        <v>0</v>
      </c>
      <c r="AG293">
        <f>Blad1!G293</f>
        <v>0</v>
      </c>
      <c r="AH293" s="16">
        <f>Blad1!H293</f>
        <v>0</v>
      </c>
      <c r="AI293">
        <f>Blad1!I293</f>
        <v>0</v>
      </c>
      <c r="AJ293">
        <f>Blad1!J293</f>
        <v>0</v>
      </c>
      <c r="AK293">
        <f>Blad1!K293</f>
        <v>0</v>
      </c>
      <c r="AL293">
        <f>Blad1!L293</f>
        <v>0</v>
      </c>
      <c r="AM293">
        <f>Blad1!M293</f>
        <v>0</v>
      </c>
      <c r="AN293">
        <f>Blad1!N293</f>
        <v>0</v>
      </c>
    </row>
    <row r="294" spans="7:40" ht="12.75">
      <c r="G294" s="15">
        <f t="shared" si="60"/>
        <v>0</v>
      </c>
      <c r="V294">
        <f t="shared" si="62"/>
        <v>0</v>
      </c>
      <c r="X294">
        <f t="shared" si="61"/>
        <v>0</v>
      </c>
      <c r="AA294">
        <f>Blad1!A294</f>
        <v>0</v>
      </c>
      <c r="AB294">
        <f>Blad1!B294</f>
        <v>0</v>
      </c>
      <c r="AC294">
        <f>Blad1!C294</f>
        <v>0</v>
      </c>
      <c r="AD294">
        <f>Blad1!D294</f>
        <v>0</v>
      </c>
      <c r="AE294">
        <f>Blad1!E294</f>
        <v>0</v>
      </c>
      <c r="AF294">
        <f>Blad1!F294</f>
        <v>0</v>
      </c>
      <c r="AG294">
        <f>Blad1!G294</f>
        <v>0</v>
      </c>
      <c r="AH294" s="16">
        <f>Blad1!H294</f>
        <v>0</v>
      </c>
      <c r="AI294">
        <f>Blad1!I294</f>
        <v>0</v>
      </c>
      <c r="AJ294">
        <f>Blad1!J294</f>
        <v>0</v>
      </c>
      <c r="AK294">
        <f>Blad1!K294</f>
        <v>0</v>
      </c>
      <c r="AL294">
        <f>Blad1!L294</f>
        <v>0</v>
      </c>
      <c r="AM294">
        <f>Blad1!M294</f>
        <v>0</v>
      </c>
      <c r="AN294">
        <f>Blad1!N294</f>
        <v>0</v>
      </c>
    </row>
    <row r="295" spans="7:40" ht="12.75">
      <c r="G295" s="15">
        <f t="shared" si="60"/>
        <v>0</v>
      </c>
      <c r="V295">
        <f t="shared" si="62"/>
        <v>0</v>
      </c>
      <c r="X295">
        <f t="shared" si="61"/>
        <v>0</v>
      </c>
      <c r="AA295">
        <f>Blad1!A295</f>
        <v>0</v>
      </c>
      <c r="AB295">
        <f>Blad1!B295</f>
        <v>0</v>
      </c>
      <c r="AC295">
        <f>Blad1!C295</f>
        <v>0</v>
      </c>
      <c r="AD295">
        <f>Blad1!D295</f>
        <v>0</v>
      </c>
      <c r="AE295">
        <f>Blad1!E295</f>
        <v>0</v>
      </c>
      <c r="AF295">
        <f>Blad1!F295</f>
        <v>0</v>
      </c>
      <c r="AG295">
        <f>Blad1!G295</f>
        <v>0</v>
      </c>
      <c r="AH295" s="16">
        <f>Blad1!H295</f>
        <v>0</v>
      </c>
      <c r="AI295">
        <f>Blad1!I295</f>
        <v>0</v>
      </c>
      <c r="AJ295">
        <f>Blad1!J295</f>
        <v>0</v>
      </c>
      <c r="AK295">
        <f>Blad1!K295</f>
        <v>0</v>
      </c>
      <c r="AL295">
        <f>Blad1!L295</f>
        <v>0</v>
      </c>
      <c r="AM295">
        <f>Blad1!M295</f>
        <v>0</v>
      </c>
      <c r="AN295">
        <f>Blad1!N295</f>
        <v>0</v>
      </c>
    </row>
    <row r="296" spans="7:40" ht="12.75">
      <c r="G296" s="15">
        <f t="shared" si="60"/>
        <v>0</v>
      </c>
      <c r="V296">
        <f t="shared" si="62"/>
        <v>0</v>
      </c>
      <c r="X296">
        <f t="shared" si="61"/>
        <v>0</v>
      </c>
      <c r="AA296">
        <f>Blad1!A296</f>
        <v>0</v>
      </c>
      <c r="AB296">
        <f>Blad1!B296</f>
        <v>0</v>
      </c>
      <c r="AC296">
        <f>Blad1!C296</f>
        <v>0</v>
      </c>
      <c r="AD296">
        <f>Blad1!D296</f>
        <v>0</v>
      </c>
      <c r="AE296">
        <f>Blad1!E296</f>
        <v>0</v>
      </c>
      <c r="AF296">
        <f>Blad1!F296</f>
        <v>0</v>
      </c>
      <c r="AG296">
        <f>Blad1!G296</f>
        <v>0</v>
      </c>
      <c r="AH296" s="16">
        <f>Blad1!H296</f>
        <v>0</v>
      </c>
      <c r="AI296">
        <f>Blad1!I296</f>
        <v>0</v>
      </c>
      <c r="AJ296">
        <f>Blad1!J296</f>
        <v>0</v>
      </c>
      <c r="AK296">
        <f>Blad1!K296</f>
        <v>0</v>
      </c>
      <c r="AL296">
        <f>Blad1!L296</f>
        <v>0</v>
      </c>
      <c r="AM296">
        <f>Blad1!M296</f>
        <v>0</v>
      </c>
      <c r="AN296">
        <f>Blad1!N296</f>
        <v>0</v>
      </c>
    </row>
    <row r="297" spans="7:40" ht="12.75">
      <c r="G297" s="15">
        <f t="shared" si="60"/>
        <v>0</v>
      </c>
      <c r="V297">
        <f t="shared" si="62"/>
        <v>0</v>
      </c>
      <c r="X297">
        <f t="shared" si="61"/>
        <v>0</v>
      </c>
      <c r="AA297">
        <f>Blad1!A297</f>
        <v>0</v>
      </c>
      <c r="AB297">
        <f>Blad1!B297</f>
        <v>0</v>
      </c>
      <c r="AC297">
        <f>Blad1!C297</f>
        <v>0</v>
      </c>
      <c r="AD297">
        <f>Blad1!D297</f>
        <v>0</v>
      </c>
      <c r="AE297">
        <f>Blad1!E297</f>
        <v>0</v>
      </c>
      <c r="AF297">
        <f>Blad1!F297</f>
        <v>0</v>
      </c>
      <c r="AG297">
        <f>Blad1!G297</f>
        <v>0</v>
      </c>
      <c r="AH297" s="16">
        <f>Blad1!H297</f>
        <v>0</v>
      </c>
      <c r="AI297">
        <f>Blad1!I297</f>
        <v>0</v>
      </c>
      <c r="AJ297">
        <f>Blad1!J297</f>
        <v>0</v>
      </c>
      <c r="AK297">
        <f>Blad1!K297</f>
        <v>0</v>
      </c>
      <c r="AL297">
        <f>Blad1!L297</f>
        <v>0</v>
      </c>
      <c r="AM297">
        <f>Blad1!M297</f>
        <v>0</v>
      </c>
      <c r="AN297">
        <f>Blad1!N297</f>
        <v>0</v>
      </c>
    </row>
    <row r="298" spans="7:40" ht="12.75">
      <c r="G298" s="15">
        <f t="shared" si="60"/>
        <v>0</v>
      </c>
      <c r="V298">
        <f t="shared" si="62"/>
        <v>0</v>
      </c>
      <c r="X298">
        <f t="shared" si="61"/>
        <v>0</v>
      </c>
      <c r="AA298">
        <f>Blad1!A298</f>
        <v>0</v>
      </c>
      <c r="AB298">
        <f>Blad1!B298</f>
        <v>0</v>
      </c>
      <c r="AC298">
        <f>Blad1!C298</f>
        <v>0</v>
      </c>
      <c r="AD298">
        <f>Blad1!D298</f>
        <v>0</v>
      </c>
      <c r="AE298">
        <f>Blad1!E298</f>
        <v>0</v>
      </c>
      <c r="AF298">
        <f>Blad1!F298</f>
        <v>0</v>
      </c>
      <c r="AG298">
        <f>Blad1!G298</f>
        <v>0</v>
      </c>
      <c r="AH298" s="16">
        <f>Blad1!H298</f>
        <v>0</v>
      </c>
      <c r="AI298">
        <f>Blad1!I298</f>
        <v>0</v>
      </c>
      <c r="AJ298">
        <f>Blad1!J298</f>
        <v>0</v>
      </c>
      <c r="AK298">
        <f>Blad1!K298</f>
        <v>0</v>
      </c>
      <c r="AL298">
        <f>Blad1!L298</f>
        <v>0</v>
      </c>
      <c r="AM298">
        <f>Blad1!M298</f>
        <v>0</v>
      </c>
      <c r="AN298">
        <f>Blad1!N298</f>
        <v>0</v>
      </c>
    </row>
    <row r="299" spans="7:40" ht="12.75">
      <c r="G299" s="15">
        <f t="shared" si="60"/>
        <v>0</v>
      </c>
      <c r="V299">
        <f t="shared" si="62"/>
        <v>0</v>
      </c>
      <c r="X299">
        <f t="shared" si="61"/>
        <v>0</v>
      </c>
      <c r="AA299">
        <f>Blad1!A299</f>
        <v>0</v>
      </c>
      <c r="AB299">
        <f>Blad1!B299</f>
        <v>0</v>
      </c>
      <c r="AC299">
        <f>Blad1!C299</f>
        <v>0</v>
      </c>
      <c r="AD299">
        <f>Blad1!D299</f>
        <v>0</v>
      </c>
      <c r="AE299">
        <f>Blad1!E299</f>
        <v>0</v>
      </c>
      <c r="AF299">
        <f>Blad1!F299</f>
        <v>0</v>
      </c>
      <c r="AG299">
        <f>Blad1!G299</f>
        <v>0</v>
      </c>
      <c r="AH299" s="16">
        <f>Blad1!H299</f>
        <v>0</v>
      </c>
      <c r="AI299">
        <f>Blad1!I299</f>
        <v>0</v>
      </c>
      <c r="AJ299">
        <f>Blad1!J299</f>
        <v>0</v>
      </c>
      <c r="AK299">
        <f>Blad1!K299</f>
        <v>0</v>
      </c>
      <c r="AL299">
        <f>Blad1!L299</f>
        <v>0</v>
      </c>
      <c r="AM299">
        <f>Blad1!M299</f>
        <v>0</v>
      </c>
      <c r="AN299">
        <f>Blad1!N299</f>
        <v>0</v>
      </c>
    </row>
    <row r="300" spans="7:40" ht="12.75">
      <c r="G300" s="15">
        <f t="shared" si="60"/>
        <v>0</v>
      </c>
      <c r="V300">
        <f t="shared" si="62"/>
        <v>0</v>
      </c>
      <c r="X300">
        <f t="shared" si="61"/>
        <v>0</v>
      </c>
      <c r="AA300">
        <f>Blad1!A300</f>
        <v>0</v>
      </c>
      <c r="AB300">
        <f>Blad1!B300</f>
        <v>0</v>
      </c>
      <c r="AC300">
        <f>Blad1!C300</f>
        <v>0</v>
      </c>
      <c r="AD300">
        <f>Blad1!D300</f>
        <v>0</v>
      </c>
      <c r="AE300">
        <f>Blad1!E300</f>
        <v>0</v>
      </c>
      <c r="AF300">
        <f>Blad1!F300</f>
        <v>0</v>
      </c>
      <c r="AG300">
        <f>Blad1!G300</f>
        <v>0</v>
      </c>
      <c r="AH300" s="16">
        <f>Blad1!H300</f>
        <v>0</v>
      </c>
      <c r="AI300">
        <f>Blad1!I300</f>
        <v>0</v>
      </c>
      <c r="AJ300">
        <f>Blad1!J300</f>
        <v>0</v>
      </c>
      <c r="AK300">
        <f>Blad1!K300</f>
        <v>0</v>
      </c>
      <c r="AL300">
        <f>Blad1!L300</f>
        <v>0</v>
      </c>
      <c r="AM300">
        <f>Blad1!M300</f>
        <v>0</v>
      </c>
      <c r="AN300">
        <f>Blad1!N300</f>
        <v>0</v>
      </c>
    </row>
    <row r="301" spans="7:40" ht="12.75">
      <c r="G301" s="15">
        <f t="shared" si="60"/>
        <v>0</v>
      </c>
      <c r="V301">
        <f t="shared" si="62"/>
        <v>0</v>
      </c>
      <c r="X301">
        <f t="shared" si="61"/>
        <v>0</v>
      </c>
      <c r="AA301">
        <f>Blad1!A301</f>
        <v>0</v>
      </c>
      <c r="AB301">
        <f>Blad1!B301</f>
        <v>0</v>
      </c>
      <c r="AC301">
        <f>Blad1!C301</f>
        <v>0</v>
      </c>
      <c r="AD301">
        <f>Blad1!D301</f>
        <v>0</v>
      </c>
      <c r="AE301">
        <f>Blad1!E301</f>
        <v>0</v>
      </c>
      <c r="AF301">
        <f>Blad1!F301</f>
        <v>0</v>
      </c>
      <c r="AG301">
        <f>Blad1!G301</f>
        <v>0</v>
      </c>
      <c r="AH301" s="16">
        <f>Blad1!H301</f>
        <v>0</v>
      </c>
      <c r="AI301">
        <f>Blad1!I301</f>
        <v>0</v>
      </c>
      <c r="AJ301">
        <f>Blad1!J301</f>
        <v>0</v>
      </c>
      <c r="AK301">
        <f>Blad1!K301</f>
        <v>0</v>
      </c>
      <c r="AL301">
        <f>Blad1!L301</f>
        <v>0</v>
      </c>
      <c r="AM301">
        <f>Blad1!M301</f>
        <v>0</v>
      </c>
      <c r="AN301">
        <f>Blad1!N301</f>
        <v>0</v>
      </c>
    </row>
    <row r="302" spans="7:40" ht="12.75">
      <c r="G302" s="15">
        <f t="shared" si="60"/>
        <v>0</v>
      </c>
      <c r="V302">
        <f t="shared" si="62"/>
        <v>0</v>
      </c>
      <c r="X302">
        <f t="shared" si="61"/>
        <v>0</v>
      </c>
      <c r="AA302">
        <f>Blad1!A302</f>
        <v>0</v>
      </c>
      <c r="AB302">
        <f>Blad1!B302</f>
        <v>0</v>
      </c>
      <c r="AC302">
        <f>Blad1!C302</f>
        <v>0</v>
      </c>
      <c r="AD302">
        <f>Blad1!D302</f>
        <v>0</v>
      </c>
      <c r="AE302">
        <f>Blad1!E302</f>
        <v>0</v>
      </c>
      <c r="AF302">
        <f>Blad1!F302</f>
        <v>0</v>
      </c>
      <c r="AG302">
        <f>Blad1!G302</f>
        <v>0</v>
      </c>
      <c r="AH302" s="16">
        <f>Blad1!H302</f>
        <v>0</v>
      </c>
      <c r="AI302">
        <f>Blad1!I302</f>
        <v>0</v>
      </c>
      <c r="AJ302">
        <f>Blad1!J302</f>
        <v>0</v>
      </c>
      <c r="AK302">
        <f>Blad1!K302</f>
        <v>0</v>
      </c>
      <c r="AL302">
        <f>Blad1!L302</f>
        <v>0</v>
      </c>
      <c r="AM302">
        <f>Blad1!M302</f>
        <v>0</v>
      </c>
      <c r="AN302">
        <f>Blad1!N302</f>
        <v>0</v>
      </c>
    </row>
    <row r="303" spans="7:40" ht="12.75">
      <c r="G303" s="15">
        <f t="shared" si="60"/>
        <v>0</v>
      </c>
      <c r="V303">
        <f t="shared" si="62"/>
        <v>0</v>
      </c>
      <c r="X303">
        <f t="shared" si="61"/>
        <v>0</v>
      </c>
      <c r="AA303">
        <f>Blad1!A303</f>
        <v>0</v>
      </c>
      <c r="AB303">
        <f>Blad1!B303</f>
        <v>0</v>
      </c>
      <c r="AC303">
        <f>Blad1!C303</f>
        <v>0</v>
      </c>
      <c r="AD303">
        <f>Blad1!D303</f>
        <v>0</v>
      </c>
      <c r="AE303">
        <f>Blad1!E303</f>
        <v>0</v>
      </c>
      <c r="AF303">
        <f>Blad1!F303</f>
        <v>0</v>
      </c>
      <c r="AG303">
        <f>Blad1!G303</f>
        <v>0</v>
      </c>
      <c r="AH303" s="16">
        <f>Blad1!H303</f>
        <v>0</v>
      </c>
      <c r="AI303">
        <f>Blad1!I303</f>
        <v>0</v>
      </c>
      <c r="AJ303">
        <f>Blad1!J303</f>
        <v>0</v>
      </c>
      <c r="AK303">
        <f>Blad1!K303</f>
        <v>0</v>
      </c>
      <c r="AL303">
        <f>Blad1!L303</f>
        <v>0</v>
      </c>
      <c r="AM303">
        <f>Blad1!M303</f>
        <v>0</v>
      </c>
      <c r="AN303">
        <f>Blad1!N303</f>
        <v>0</v>
      </c>
    </row>
    <row r="304" spans="7:40" ht="12.75">
      <c r="G304" s="15">
        <f t="shared" si="60"/>
        <v>0</v>
      </c>
      <c r="V304">
        <f t="shared" si="62"/>
        <v>0</v>
      </c>
      <c r="X304">
        <f t="shared" si="61"/>
        <v>0</v>
      </c>
      <c r="AA304">
        <f>Blad1!A304</f>
        <v>0</v>
      </c>
      <c r="AB304">
        <f>Blad1!B304</f>
        <v>0</v>
      </c>
      <c r="AC304">
        <f>Blad1!C304</f>
        <v>0</v>
      </c>
      <c r="AD304">
        <f>Blad1!D304</f>
        <v>0</v>
      </c>
      <c r="AE304">
        <f>Blad1!E304</f>
        <v>0</v>
      </c>
      <c r="AF304">
        <f>Blad1!F304</f>
        <v>0</v>
      </c>
      <c r="AG304">
        <f>Blad1!G304</f>
        <v>0</v>
      </c>
      <c r="AH304" s="16">
        <f>Blad1!H304</f>
        <v>0</v>
      </c>
      <c r="AI304">
        <f>Blad1!I304</f>
        <v>0</v>
      </c>
      <c r="AJ304">
        <f>Blad1!J304</f>
        <v>0</v>
      </c>
      <c r="AK304">
        <f>Blad1!K304</f>
        <v>0</v>
      </c>
      <c r="AL304">
        <f>Blad1!L304</f>
        <v>0</v>
      </c>
      <c r="AM304">
        <f>Blad1!M304</f>
        <v>0</v>
      </c>
      <c r="AN304">
        <f>Blad1!N304</f>
        <v>0</v>
      </c>
    </row>
    <row r="305" spans="7:40" ht="12.75">
      <c r="G305" s="15">
        <f t="shared" si="60"/>
        <v>0</v>
      </c>
      <c r="V305">
        <f t="shared" si="62"/>
        <v>0</v>
      </c>
      <c r="X305">
        <f t="shared" si="61"/>
        <v>0</v>
      </c>
      <c r="AA305">
        <f>Blad1!A305</f>
        <v>0</v>
      </c>
      <c r="AB305">
        <f>Blad1!B305</f>
        <v>0</v>
      </c>
      <c r="AC305">
        <f>Blad1!C305</f>
        <v>0</v>
      </c>
      <c r="AD305">
        <f>Blad1!D305</f>
        <v>0</v>
      </c>
      <c r="AE305">
        <f>Blad1!E305</f>
        <v>0</v>
      </c>
      <c r="AF305">
        <f>Blad1!F305</f>
        <v>0</v>
      </c>
      <c r="AG305">
        <f>Blad1!G305</f>
        <v>0</v>
      </c>
      <c r="AH305" s="16">
        <f>Blad1!H305</f>
        <v>0</v>
      </c>
      <c r="AI305">
        <f>Blad1!I305</f>
        <v>0</v>
      </c>
      <c r="AJ305">
        <f>Blad1!J305</f>
        <v>0</v>
      </c>
      <c r="AK305">
        <f>Blad1!K305</f>
        <v>0</v>
      </c>
      <c r="AL305">
        <f>Blad1!L305</f>
        <v>0</v>
      </c>
      <c r="AM305">
        <f>Blad1!M305</f>
        <v>0</v>
      </c>
      <c r="AN305">
        <f>Blad1!N305</f>
        <v>0</v>
      </c>
    </row>
    <row r="306" spans="7:40" ht="12.75">
      <c r="G306" s="15">
        <f t="shared" si="60"/>
        <v>0</v>
      </c>
      <c r="V306">
        <f t="shared" si="62"/>
        <v>0</v>
      </c>
      <c r="X306">
        <f t="shared" si="61"/>
        <v>0</v>
      </c>
      <c r="AA306">
        <f>Blad1!A306</f>
        <v>0</v>
      </c>
      <c r="AB306">
        <f>Blad1!B306</f>
        <v>0</v>
      </c>
      <c r="AC306">
        <f>Blad1!C306</f>
        <v>0</v>
      </c>
      <c r="AD306">
        <f>Blad1!D306</f>
        <v>0</v>
      </c>
      <c r="AE306">
        <f>Blad1!E306</f>
        <v>0</v>
      </c>
      <c r="AF306">
        <f>Blad1!F306</f>
        <v>0</v>
      </c>
      <c r="AG306">
        <f>Blad1!G306</f>
        <v>0</v>
      </c>
      <c r="AH306" s="16">
        <f>Blad1!H306</f>
        <v>0</v>
      </c>
      <c r="AI306">
        <f>Blad1!I306</f>
        <v>0</v>
      </c>
      <c r="AJ306">
        <f>Blad1!J306</f>
        <v>0</v>
      </c>
      <c r="AK306">
        <f>Blad1!K306</f>
        <v>0</v>
      </c>
      <c r="AL306">
        <f>Blad1!L306</f>
        <v>0</v>
      </c>
      <c r="AM306">
        <f>Blad1!M306</f>
        <v>0</v>
      </c>
      <c r="AN306">
        <f>Blad1!N306</f>
        <v>0</v>
      </c>
    </row>
    <row r="307" spans="7:40" ht="12.75">
      <c r="G307" s="15">
        <f t="shared" si="60"/>
        <v>0</v>
      </c>
      <c r="V307">
        <f t="shared" si="62"/>
        <v>0</v>
      </c>
      <c r="X307">
        <f t="shared" si="61"/>
        <v>0</v>
      </c>
      <c r="AA307">
        <f>Blad1!A307</f>
        <v>0</v>
      </c>
      <c r="AB307">
        <f>Blad1!B307</f>
        <v>0</v>
      </c>
      <c r="AC307">
        <f>Blad1!C307</f>
        <v>0</v>
      </c>
      <c r="AD307">
        <f>Blad1!D307</f>
        <v>0</v>
      </c>
      <c r="AE307">
        <f>Blad1!E307</f>
        <v>0</v>
      </c>
      <c r="AF307">
        <f>Blad1!F307</f>
        <v>0</v>
      </c>
      <c r="AG307">
        <f>Blad1!G307</f>
        <v>0</v>
      </c>
      <c r="AH307" s="16">
        <f>Blad1!H307</f>
        <v>0</v>
      </c>
      <c r="AI307">
        <f>Blad1!I307</f>
        <v>0</v>
      </c>
      <c r="AJ307">
        <f>Blad1!J307</f>
        <v>0</v>
      </c>
      <c r="AK307">
        <f>Blad1!K307</f>
        <v>0</v>
      </c>
      <c r="AL307">
        <f>Blad1!L307</f>
        <v>0</v>
      </c>
      <c r="AM307">
        <f>Blad1!M307</f>
        <v>0</v>
      </c>
      <c r="AN307">
        <f>Blad1!N307</f>
        <v>0</v>
      </c>
    </row>
    <row r="308" spans="7:40" ht="12.75">
      <c r="G308" s="15">
        <f t="shared" si="60"/>
        <v>0</v>
      </c>
      <c r="V308">
        <f t="shared" si="62"/>
        <v>0</v>
      </c>
      <c r="X308">
        <f t="shared" si="61"/>
        <v>0</v>
      </c>
      <c r="AA308">
        <f>Blad1!A308</f>
        <v>0</v>
      </c>
      <c r="AB308">
        <f>Blad1!B308</f>
        <v>0</v>
      </c>
      <c r="AC308">
        <f>Blad1!C308</f>
        <v>0</v>
      </c>
      <c r="AD308">
        <f>Blad1!D308</f>
        <v>0</v>
      </c>
      <c r="AE308">
        <f>Blad1!E308</f>
        <v>0</v>
      </c>
      <c r="AF308">
        <f>Blad1!F308</f>
        <v>0</v>
      </c>
      <c r="AG308">
        <f>Blad1!G308</f>
        <v>0</v>
      </c>
      <c r="AH308" s="16">
        <f>Blad1!H308</f>
        <v>0</v>
      </c>
      <c r="AI308">
        <f>Blad1!I308</f>
        <v>0</v>
      </c>
      <c r="AJ308">
        <f>Blad1!J308</f>
        <v>0</v>
      </c>
      <c r="AK308">
        <f>Blad1!K308</f>
        <v>0</v>
      </c>
      <c r="AL308">
        <f>Blad1!L308</f>
        <v>0</v>
      </c>
      <c r="AM308">
        <f>Blad1!M308</f>
        <v>0</v>
      </c>
      <c r="AN308">
        <f>Blad1!N308</f>
        <v>0</v>
      </c>
    </row>
    <row r="309" spans="7:40" ht="12.75">
      <c r="G309" s="15">
        <f t="shared" si="60"/>
        <v>0</v>
      </c>
      <c r="V309">
        <f t="shared" si="62"/>
        <v>0</v>
      </c>
      <c r="X309">
        <f t="shared" si="61"/>
        <v>0</v>
      </c>
      <c r="AA309">
        <f>Blad1!A309</f>
        <v>0</v>
      </c>
      <c r="AB309">
        <f>Blad1!B309</f>
        <v>0</v>
      </c>
      <c r="AC309">
        <f>Blad1!C309</f>
        <v>0</v>
      </c>
      <c r="AD309">
        <f>Blad1!D309</f>
        <v>0</v>
      </c>
      <c r="AE309">
        <f>Blad1!E309</f>
        <v>0</v>
      </c>
      <c r="AF309">
        <f>Blad1!F309</f>
        <v>0</v>
      </c>
      <c r="AG309">
        <f>Blad1!G309</f>
        <v>0</v>
      </c>
      <c r="AH309" s="16">
        <f>Blad1!H309</f>
        <v>0</v>
      </c>
      <c r="AI309">
        <f>Blad1!I309</f>
        <v>0</v>
      </c>
      <c r="AJ309">
        <f>Blad1!J309</f>
        <v>0</v>
      </c>
      <c r="AK309">
        <f>Blad1!K309</f>
        <v>0</v>
      </c>
      <c r="AL309">
        <f>Blad1!L309</f>
        <v>0</v>
      </c>
      <c r="AM309">
        <f>Blad1!M309</f>
        <v>0</v>
      </c>
      <c r="AN309">
        <f>Blad1!N309</f>
        <v>0</v>
      </c>
    </row>
    <row r="310" spans="7:40" ht="12.75">
      <c r="G310" s="15">
        <f t="shared" si="60"/>
        <v>0</v>
      </c>
      <c r="V310">
        <f t="shared" si="62"/>
        <v>0</v>
      </c>
      <c r="X310">
        <f t="shared" si="61"/>
        <v>0</v>
      </c>
      <c r="AA310">
        <f>Blad1!A310</f>
        <v>0</v>
      </c>
      <c r="AB310">
        <f>Blad1!B310</f>
        <v>0</v>
      </c>
      <c r="AC310">
        <f>Blad1!C310</f>
        <v>0</v>
      </c>
      <c r="AD310">
        <f>Blad1!D310</f>
        <v>0</v>
      </c>
      <c r="AE310">
        <f>Blad1!E310</f>
        <v>0</v>
      </c>
      <c r="AF310">
        <f>Blad1!F310</f>
        <v>0</v>
      </c>
      <c r="AG310">
        <f>Blad1!G310</f>
        <v>0</v>
      </c>
      <c r="AH310" s="16">
        <f>Blad1!H310</f>
        <v>0</v>
      </c>
      <c r="AI310">
        <f>Blad1!I310</f>
        <v>0</v>
      </c>
      <c r="AJ310">
        <f>Blad1!J310</f>
        <v>0</v>
      </c>
      <c r="AK310">
        <f>Blad1!K310</f>
        <v>0</v>
      </c>
      <c r="AL310">
        <f>Blad1!L310</f>
        <v>0</v>
      </c>
      <c r="AM310">
        <f>Blad1!M310</f>
        <v>0</v>
      </c>
      <c r="AN310">
        <f>Blad1!N310</f>
        <v>0</v>
      </c>
    </row>
    <row r="311" spans="7:40" ht="12.75">
      <c r="G311" s="15">
        <f t="shared" si="60"/>
        <v>0</v>
      </c>
      <c r="V311">
        <f t="shared" si="62"/>
        <v>0</v>
      </c>
      <c r="X311">
        <f t="shared" si="61"/>
        <v>0</v>
      </c>
      <c r="AA311">
        <f>Blad1!A311</f>
        <v>0</v>
      </c>
      <c r="AB311">
        <f>Blad1!B311</f>
        <v>0</v>
      </c>
      <c r="AC311">
        <f>Blad1!C311</f>
        <v>0</v>
      </c>
      <c r="AD311">
        <f>Blad1!D311</f>
        <v>0</v>
      </c>
      <c r="AE311">
        <f>Blad1!E311</f>
        <v>0</v>
      </c>
      <c r="AF311">
        <f>Blad1!F311</f>
        <v>0</v>
      </c>
      <c r="AG311">
        <f>Blad1!G311</f>
        <v>0</v>
      </c>
      <c r="AH311" s="16">
        <f>Blad1!H311</f>
        <v>0</v>
      </c>
      <c r="AI311">
        <f>Blad1!I311</f>
        <v>0</v>
      </c>
      <c r="AJ311">
        <f>Blad1!J311</f>
        <v>0</v>
      </c>
      <c r="AK311">
        <f>Blad1!K311</f>
        <v>0</v>
      </c>
      <c r="AL311">
        <f>Blad1!L311</f>
        <v>0</v>
      </c>
      <c r="AM311">
        <f>Blad1!M311</f>
        <v>0</v>
      </c>
      <c r="AN311">
        <f>Blad1!N311</f>
        <v>0</v>
      </c>
    </row>
    <row r="312" spans="7:40" ht="12.75">
      <c r="G312" s="15">
        <f t="shared" si="60"/>
        <v>0</v>
      </c>
      <c r="V312">
        <f t="shared" si="62"/>
        <v>0</v>
      </c>
      <c r="X312">
        <f t="shared" si="61"/>
        <v>0</v>
      </c>
      <c r="AA312">
        <f>Blad1!A312</f>
        <v>0</v>
      </c>
      <c r="AB312">
        <f>Blad1!B312</f>
        <v>0</v>
      </c>
      <c r="AC312">
        <f>Blad1!C312</f>
        <v>0</v>
      </c>
      <c r="AD312">
        <f>Blad1!D312</f>
        <v>0</v>
      </c>
      <c r="AE312">
        <f>Blad1!E312</f>
        <v>0</v>
      </c>
      <c r="AF312">
        <f>Blad1!F312</f>
        <v>0</v>
      </c>
      <c r="AG312">
        <f>Blad1!G312</f>
        <v>0</v>
      </c>
      <c r="AH312" s="16">
        <f>Blad1!H312</f>
        <v>0</v>
      </c>
      <c r="AI312">
        <f>Blad1!I312</f>
        <v>0</v>
      </c>
      <c r="AJ312">
        <f>Blad1!J312</f>
        <v>0</v>
      </c>
      <c r="AK312">
        <f>Blad1!K312</f>
        <v>0</v>
      </c>
      <c r="AL312">
        <f>Blad1!L312</f>
        <v>0</v>
      </c>
      <c r="AM312">
        <f>Blad1!M312</f>
        <v>0</v>
      </c>
      <c r="AN312">
        <f>Blad1!N312</f>
        <v>0</v>
      </c>
    </row>
    <row r="313" spans="7:40" ht="12.75">
      <c r="G313" s="15">
        <f t="shared" si="60"/>
        <v>0</v>
      </c>
      <c r="V313">
        <f t="shared" si="62"/>
        <v>0</v>
      </c>
      <c r="X313">
        <f t="shared" si="61"/>
        <v>0</v>
      </c>
      <c r="AA313">
        <f>Blad1!A313</f>
        <v>0</v>
      </c>
      <c r="AB313">
        <f>Blad1!B313</f>
        <v>0</v>
      </c>
      <c r="AC313">
        <f>Blad1!C313</f>
        <v>0</v>
      </c>
      <c r="AD313">
        <f>Blad1!D313</f>
        <v>0</v>
      </c>
      <c r="AE313">
        <f>Blad1!E313</f>
        <v>0</v>
      </c>
      <c r="AF313">
        <f>Blad1!F313</f>
        <v>0</v>
      </c>
      <c r="AG313">
        <f>Blad1!G313</f>
        <v>0</v>
      </c>
      <c r="AH313" s="16">
        <f>Blad1!H313</f>
        <v>0</v>
      </c>
      <c r="AI313">
        <f>Blad1!I313</f>
        <v>0</v>
      </c>
      <c r="AJ313">
        <f>Blad1!J313</f>
        <v>0</v>
      </c>
      <c r="AK313">
        <f>Blad1!K313</f>
        <v>0</v>
      </c>
      <c r="AL313">
        <f>Blad1!L313</f>
        <v>0</v>
      </c>
      <c r="AM313">
        <f>Blad1!M313</f>
        <v>0</v>
      </c>
      <c r="AN313">
        <f>Blad1!N313</f>
        <v>0</v>
      </c>
    </row>
    <row r="314" spans="7:40" ht="12.75">
      <c r="G314" s="15">
        <f t="shared" si="60"/>
        <v>0</v>
      </c>
      <c r="V314">
        <f t="shared" si="62"/>
        <v>0</v>
      </c>
      <c r="X314">
        <f t="shared" si="61"/>
        <v>0</v>
      </c>
      <c r="AA314">
        <f>Blad1!A314</f>
        <v>0</v>
      </c>
      <c r="AB314">
        <f>Blad1!B314</f>
        <v>0</v>
      </c>
      <c r="AC314">
        <f>Blad1!C314</f>
        <v>0</v>
      </c>
      <c r="AD314">
        <f>Blad1!D314</f>
        <v>0</v>
      </c>
      <c r="AE314">
        <f>Blad1!E314</f>
        <v>0</v>
      </c>
      <c r="AF314">
        <f>Blad1!F314</f>
        <v>0</v>
      </c>
      <c r="AG314">
        <f>Blad1!G314</f>
        <v>0</v>
      </c>
      <c r="AH314" s="16">
        <f>Blad1!H314</f>
        <v>0</v>
      </c>
      <c r="AI314">
        <f>Blad1!I314</f>
        <v>0</v>
      </c>
      <c r="AJ314">
        <f>Blad1!J314</f>
        <v>0</v>
      </c>
      <c r="AK314">
        <f>Blad1!K314</f>
        <v>0</v>
      </c>
      <c r="AL314">
        <f>Blad1!L314</f>
        <v>0</v>
      </c>
      <c r="AM314">
        <f>Blad1!M314</f>
        <v>0</v>
      </c>
      <c r="AN314">
        <f>Blad1!N314</f>
        <v>0</v>
      </c>
    </row>
    <row r="315" spans="7:40" ht="12.75">
      <c r="G315" s="15">
        <f t="shared" si="60"/>
        <v>0</v>
      </c>
      <c r="V315">
        <f t="shared" si="62"/>
        <v>0</v>
      </c>
      <c r="X315">
        <f t="shared" si="61"/>
        <v>0</v>
      </c>
      <c r="AA315">
        <f>Blad1!A315</f>
        <v>0</v>
      </c>
      <c r="AB315">
        <f>Blad1!B315</f>
        <v>0</v>
      </c>
      <c r="AC315">
        <f>Blad1!C315</f>
        <v>0</v>
      </c>
      <c r="AD315">
        <f>Blad1!D315</f>
        <v>0</v>
      </c>
      <c r="AE315">
        <f>Blad1!E315</f>
        <v>0</v>
      </c>
      <c r="AF315">
        <f>Blad1!F315</f>
        <v>0</v>
      </c>
      <c r="AG315">
        <f>Blad1!G315</f>
        <v>0</v>
      </c>
      <c r="AH315" s="16">
        <f>Blad1!H315</f>
        <v>0</v>
      </c>
      <c r="AI315">
        <f>Blad1!I315</f>
        <v>0</v>
      </c>
      <c r="AJ315">
        <f>Blad1!J315</f>
        <v>0</v>
      </c>
      <c r="AK315">
        <f>Blad1!K315</f>
        <v>0</v>
      </c>
      <c r="AL315">
        <f>Blad1!L315</f>
        <v>0</v>
      </c>
      <c r="AM315">
        <f>Blad1!M315</f>
        <v>0</v>
      </c>
      <c r="AN315">
        <f>Blad1!N315</f>
        <v>0</v>
      </c>
    </row>
    <row r="316" spans="7:40" ht="12.75">
      <c r="G316" s="15">
        <f t="shared" si="60"/>
        <v>0</v>
      </c>
      <c r="V316">
        <f t="shared" si="62"/>
        <v>0</v>
      </c>
      <c r="X316">
        <f t="shared" si="61"/>
        <v>0</v>
      </c>
      <c r="AA316">
        <f>Blad1!A316</f>
        <v>0</v>
      </c>
      <c r="AB316">
        <f>Blad1!B316</f>
        <v>0</v>
      </c>
      <c r="AC316">
        <f>Blad1!C316</f>
        <v>0</v>
      </c>
      <c r="AD316">
        <f>Blad1!D316</f>
        <v>0</v>
      </c>
      <c r="AE316">
        <f>Blad1!E316</f>
        <v>0</v>
      </c>
      <c r="AF316">
        <f>Blad1!F316</f>
        <v>0</v>
      </c>
      <c r="AG316">
        <f>Blad1!G316</f>
        <v>0</v>
      </c>
      <c r="AH316" s="16">
        <f>Blad1!H316</f>
        <v>0</v>
      </c>
      <c r="AI316">
        <f>Blad1!I316</f>
        <v>0</v>
      </c>
      <c r="AJ316">
        <f>Blad1!J316</f>
        <v>0</v>
      </c>
      <c r="AK316">
        <f>Blad1!K316</f>
        <v>0</v>
      </c>
      <c r="AL316">
        <f>Blad1!L316</f>
        <v>0</v>
      </c>
      <c r="AM316">
        <f>Blad1!M316</f>
        <v>0</v>
      </c>
      <c r="AN316">
        <f>Blad1!N316</f>
        <v>0</v>
      </c>
    </row>
    <row r="317" spans="7:40" ht="12.75">
      <c r="G317" s="15">
        <f t="shared" si="60"/>
        <v>0</v>
      </c>
      <c r="V317">
        <f t="shared" si="62"/>
        <v>0</v>
      </c>
      <c r="X317">
        <f t="shared" si="61"/>
        <v>0</v>
      </c>
      <c r="AA317">
        <f>Blad1!A317</f>
        <v>0</v>
      </c>
      <c r="AB317">
        <f>Blad1!B317</f>
        <v>0</v>
      </c>
      <c r="AC317">
        <f>Blad1!C317</f>
        <v>0</v>
      </c>
      <c r="AD317">
        <f>Blad1!D317</f>
        <v>0</v>
      </c>
      <c r="AE317">
        <f>Blad1!E317</f>
        <v>0</v>
      </c>
      <c r="AF317">
        <f>Blad1!F317</f>
        <v>0</v>
      </c>
      <c r="AG317">
        <f>Blad1!G317</f>
        <v>0</v>
      </c>
      <c r="AH317" s="16">
        <f>Blad1!H317</f>
        <v>0</v>
      </c>
      <c r="AI317">
        <f>Blad1!I317</f>
        <v>0</v>
      </c>
      <c r="AJ317">
        <f>Blad1!J317</f>
        <v>0</v>
      </c>
      <c r="AK317">
        <f>Blad1!K317</f>
        <v>0</v>
      </c>
      <c r="AL317">
        <f>Blad1!L317</f>
        <v>0</v>
      </c>
      <c r="AM317">
        <f>Blad1!M317</f>
        <v>0</v>
      </c>
      <c r="AN317">
        <f>Blad1!N317</f>
        <v>0</v>
      </c>
    </row>
    <row r="318" spans="7:40" ht="12.75">
      <c r="G318" s="15">
        <f t="shared" si="60"/>
        <v>0</v>
      </c>
      <c r="V318">
        <f t="shared" si="62"/>
        <v>0</v>
      </c>
      <c r="X318">
        <f t="shared" si="61"/>
        <v>0</v>
      </c>
      <c r="AA318">
        <f>Blad1!A318</f>
        <v>0</v>
      </c>
      <c r="AB318">
        <f>Blad1!B318</f>
        <v>0</v>
      </c>
      <c r="AC318">
        <f>Blad1!C318</f>
        <v>0</v>
      </c>
      <c r="AD318">
        <f>Blad1!D318</f>
        <v>0</v>
      </c>
      <c r="AE318">
        <f>Blad1!E318</f>
        <v>0</v>
      </c>
      <c r="AF318">
        <f>Blad1!F318</f>
        <v>0</v>
      </c>
      <c r="AG318">
        <f>Blad1!G318</f>
        <v>0</v>
      </c>
      <c r="AH318" s="16">
        <f>Blad1!H318</f>
        <v>0</v>
      </c>
      <c r="AI318">
        <f>Blad1!I318</f>
        <v>0</v>
      </c>
      <c r="AJ318">
        <f>Blad1!J318</f>
        <v>0</v>
      </c>
      <c r="AK318">
        <f>Blad1!K318</f>
        <v>0</v>
      </c>
      <c r="AL318">
        <f>Blad1!L318</f>
        <v>0</v>
      </c>
      <c r="AM318">
        <f>Blad1!M318</f>
        <v>0</v>
      </c>
      <c r="AN318">
        <f>Blad1!N318</f>
        <v>0</v>
      </c>
    </row>
    <row r="319" spans="7:40" ht="12.75">
      <c r="G319" s="15">
        <f t="shared" si="60"/>
        <v>0</v>
      </c>
      <c r="V319">
        <f t="shared" si="62"/>
        <v>0</v>
      </c>
      <c r="X319">
        <f t="shared" si="61"/>
        <v>0</v>
      </c>
      <c r="AA319">
        <f>Blad1!A319</f>
        <v>0</v>
      </c>
      <c r="AB319">
        <f>Blad1!B319</f>
        <v>0</v>
      </c>
      <c r="AC319">
        <f>Blad1!C319</f>
        <v>0</v>
      </c>
      <c r="AD319">
        <f>Blad1!D319</f>
        <v>0</v>
      </c>
      <c r="AE319">
        <f>Blad1!E319</f>
        <v>0</v>
      </c>
      <c r="AF319">
        <f>Blad1!F319</f>
        <v>0</v>
      </c>
      <c r="AG319">
        <f>Blad1!G319</f>
        <v>0</v>
      </c>
      <c r="AH319" s="16">
        <f>Blad1!H319</f>
        <v>0</v>
      </c>
      <c r="AI319">
        <f>Blad1!I319</f>
        <v>0</v>
      </c>
      <c r="AJ319">
        <f>Blad1!J319</f>
        <v>0</v>
      </c>
      <c r="AK319">
        <f>Blad1!K319</f>
        <v>0</v>
      </c>
      <c r="AL319">
        <f>Blad1!L319</f>
        <v>0</v>
      </c>
      <c r="AM319">
        <f>Blad1!M319</f>
        <v>0</v>
      </c>
      <c r="AN319">
        <f>Blad1!N319</f>
        <v>0</v>
      </c>
    </row>
    <row r="320" spans="7:40" ht="12.75">
      <c r="G320" s="15">
        <f t="shared" si="60"/>
        <v>0</v>
      </c>
      <c r="V320">
        <f t="shared" si="62"/>
        <v>0</v>
      </c>
      <c r="X320">
        <f t="shared" si="61"/>
        <v>0</v>
      </c>
      <c r="AA320">
        <f>Blad1!A320</f>
        <v>0</v>
      </c>
      <c r="AB320">
        <f>Blad1!B320</f>
        <v>0</v>
      </c>
      <c r="AC320">
        <f>Blad1!C320</f>
        <v>0</v>
      </c>
      <c r="AD320">
        <f>Blad1!D320</f>
        <v>0</v>
      </c>
      <c r="AE320">
        <f>Blad1!E320</f>
        <v>0</v>
      </c>
      <c r="AF320">
        <f>Blad1!F320</f>
        <v>0</v>
      </c>
      <c r="AG320">
        <f>Blad1!G320</f>
        <v>0</v>
      </c>
      <c r="AH320" s="16">
        <f>Blad1!H320</f>
        <v>0</v>
      </c>
      <c r="AI320">
        <f>Blad1!I320</f>
        <v>0</v>
      </c>
      <c r="AJ320">
        <f>Blad1!J320</f>
        <v>0</v>
      </c>
      <c r="AK320">
        <f>Blad1!K320</f>
        <v>0</v>
      </c>
      <c r="AL320">
        <f>Blad1!L320</f>
        <v>0</v>
      </c>
      <c r="AM320">
        <f>Blad1!M320</f>
        <v>0</v>
      </c>
      <c r="AN320">
        <f>Blad1!N320</f>
        <v>0</v>
      </c>
    </row>
    <row r="321" spans="7:40" ht="12.75">
      <c r="G321" s="15">
        <f t="shared" si="60"/>
        <v>0</v>
      </c>
      <c r="V321">
        <f t="shared" si="62"/>
        <v>0</v>
      </c>
      <c r="X321">
        <f t="shared" si="61"/>
        <v>0</v>
      </c>
      <c r="AA321">
        <f>Blad1!A321</f>
        <v>0</v>
      </c>
      <c r="AB321">
        <f>Blad1!B321</f>
        <v>0</v>
      </c>
      <c r="AC321">
        <f>Blad1!C321</f>
        <v>0</v>
      </c>
      <c r="AD321">
        <f>Blad1!D321</f>
        <v>0</v>
      </c>
      <c r="AE321">
        <f>Blad1!E321</f>
        <v>0</v>
      </c>
      <c r="AF321">
        <f>Blad1!F321</f>
        <v>0</v>
      </c>
      <c r="AG321">
        <f>Blad1!G321</f>
        <v>0</v>
      </c>
      <c r="AH321" s="16">
        <f>Blad1!H321</f>
        <v>0</v>
      </c>
      <c r="AI321">
        <f>Blad1!I321</f>
        <v>0</v>
      </c>
      <c r="AJ321">
        <f>Blad1!J321</f>
        <v>0</v>
      </c>
      <c r="AK321">
        <f>Blad1!K321</f>
        <v>0</v>
      </c>
      <c r="AL321">
        <f>Blad1!L321</f>
        <v>0</v>
      </c>
      <c r="AM321">
        <f>Blad1!M321</f>
        <v>0</v>
      </c>
      <c r="AN321">
        <f>Blad1!N321</f>
        <v>0</v>
      </c>
    </row>
    <row r="322" spans="7:40" ht="12.75">
      <c r="G322" s="15">
        <f t="shared" si="60"/>
        <v>0</v>
      </c>
      <c r="V322">
        <f t="shared" si="62"/>
        <v>0</v>
      </c>
      <c r="X322">
        <f t="shared" si="61"/>
        <v>0</v>
      </c>
      <c r="AA322">
        <f>Blad1!A322</f>
        <v>0</v>
      </c>
      <c r="AB322">
        <f>Blad1!B322</f>
        <v>0</v>
      </c>
      <c r="AC322">
        <f>Blad1!C322</f>
        <v>0</v>
      </c>
      <c r="AD322">
        <f>Blad1!D322</f>
        <v>0</v>
      </c>
      <c r="AE322">
        <f>Blad1!E322</f>
        <v>0</v>
      </c>
      <c r="AF322">
        <f>Blad1!F322</f>
        <v>0</v>
      </c>
      <c r="AG322">
        <f>Blad1!G322</f>
        <v>0</v>
      </c>
      <c r="AH322" s="16">
        <f>Blad1!H322</f>
        <v>0</v>
      </c>
      <c r="AI322">
        <f>Blad1!I322</f>
        <v>0</v>
      </c>
      <c r="AJ322">
        <f>Blad1!J322</f>
        <v>0</v>
      </c>
      <c r="AK322">
        <f>Blad1!K322</f>
        <v>0</v>
      </c>
      <c r="AL322">
        <f>Blad1!L322</f>
        <v>0</v>
      </c>
      <c r="AM322">
        <f>Blad1!M322</f>
        <v>0</v>
      </c>
      <c r="AN322">
        <f>Blad1!N322</f>
        <v>0</v>
      </c>
    </row>
    <row r="323" spans="7:40" ht="12.75">
      <c r="G323" s="15">
        <f aca="true" t="shared" si="63" ref="G323:G386">IF(AND(AG323&gt;0,AG324=0),1,0)</f>
        <v>0</v>
      </c>
      <c r="V323">
        <f t="shared" si="62"/>
        <v>0</v>
      </c>
      <c r="X323">
        <f aca="true" t="shared" si="64" ref="X323:X386">IF(V323=$D$10,W323,0)</f>
        <v>0</v>
      </c>
      <c r="AA323">
        <f>Blad1!A323</f>
        <v>0</v>
      </c>
      <c r="AB323">
        <f>Blad1!B323</f>
        <v>0</v>
      </c>
      <c r="AC323">
        <f>Blad1!C323</f>
        <v>0</v>
      </c>
      <c r="AD323">
        <f>Blad1!D323</f>
        <v>0</v>
      </c>
      <c r="AE323">
        <f>Blad1!E323</f>
        <v>0</v>
      </c>
      <c r="AF323">
        <f>Blad1!F323</f>
        <v>0</v>
      </c>
      <c r="AG323">
        <f>Blad1!G323</f>
        <v>0</v>
      </c>
      <c r="AH323" s="16">
        <f>Blad1!H323</f>
        <v>0</v>
      </c>
      <c r="AI323">
        <f>Blad1!I323</f>
        <v>0</v>
      </c>
      <c r="AJ323">
        <f>Blad1!J323</f>
        <v>0</v>
      </c>
      <c r="AK323">
        <f>Blad1!K323</f>
        <v>0</v>
      </c>
      <c r="AL323">
        <f>Blad1!L323</f>
        <v>0</v>
      </c>
      <c r="AM323">
        <f>Blad1!M323</f>
        <v>0</v>
      </c>
      <c r="AN323">
        <f>Blad1!N323</f>
        <v>0</v>
      </c>
    </row>
    <row r="324" spans="7:40" ht="12.75">
      <c r="G324" s="15">
        <f t="shared" si="63"/>
        <v>0</v>
      </c>
      <c r="V324">
        <f aca="true" t="shared" si="65" ref="V324:V387">IF(AH324&gt;0,AC324,0)</f>
        <v>0</v>
      </c>
      <c r="X324">
        <f t="shared" si="64"/>
        <v>0</v>
      </c>
      <c r="AA324">
        <f>Blad1!A324</f>
        <v>0</v>
      </c>
      <c r="AB324">
        <f>Blad1!B324</f>
        <v>0</v>
      </c>
      <c r="AC324">
        <f>Blad1!C324</f>
        <v>0</v>
      </c>
      <c r="AD324">
        <f>Blad1!D324</f>
        <v>0</v>
      </c>
      <c r="AE324">
        <f>Blad1!E324</f>
        <v>0</v>
      </c>
      <c r="AF324">
        <f>Blad1!F324</f>
        <v>0</v>
      </c>
      <c r="AG324">
        <f>Blad1!G324</f>
        <v>0</v>
      </c>
      <c r="AH324" s="16">
        <f>Blad1!H324</f>
        <v>0</v>
      </c>
      <c r="AI324">
        <f>Blad1!I324</f>
        <v>0</v>
      </c>
      <c r="AJ324">
        <f>Blad1!J324</f>
        <v>0</v>
      </c>
      <c r="AK324">
        <f>Blad1!K324</f>
        <v>0</v>
      </c>
      <c r="AL324">
        <f>Blad1!L324</f>
        <v>0</v>
      </c>
      <c r="AM324">
        <f>Blad1!M324</f>
        <v>0</v>
      </c>
      <c r="AN324">
        <f>Blad1!N324</f>
        <v>0</v>
      </c>
    </row>
    <row r="325" spans="7:40" ht="12.75">
      <c r="G325" s="15">
        <f t="shared" si="63"/>
        <v>0</v>
      </c>
      <c r="V325">
        <f t="shared" si="65"/>
        <v>0</v>
      </c>
      <c r="X325">
        <f t="shared" si="64"/>
        <v>0</v>
      </c>
      <c r="AA325">
        <f>Blad1!A325</f>
        <v>0</v>
      </c>
      <c r="AB325">
        <f>Blad1!B325</f>
        <v>0</v>
      </c>
      <c r="AC325">
        <f>Blad1!C325</f>
        <v>0</v>
      </c>
      <c r="AD325">
        <f>Blad1!D325</f>
        <v>0</v>
      </c>
      <c r="AE325">
        <f>Blad1!E325</f>
        <v>0</v>
      </c>
      <c r="AF325">
        <f>Blad1!F325</f>
        <v>0</v>
      </c>
      <c r="AG325">
        <f>Blad1!G325</f>
        <v>0</v>
      </c>
      <c r="AH325" s="16">
        <f>Blad1!H325</f>
        <v>0</v>
      </c>
      <c r="AI325">
        <f>Blad1!I325</f>
        <v>0</v>
      </c>
      <c r="AJ325">
        <f>Blad1!J325</f>
        <v>0</v>
      </c>
      <c r="AK325">
        <f>Blad1!K325</f>
        <v>0</v>
      </c>
      <c r="AL325">
        <f>Blad1!L325</f>
        <v>0</v>
      </c>
      <c r="AM325">
        <f>Blad1!M325</f>
        <v>0</v>
      </c>
      <c r="AN325">
        <f>Blad1!N325</f>
        <v>0</v>
      </c>
    </row>
    <row r="326" spans="7:40" ht="12.75">
      <c r="G326" s="15">
        <f t="shared" si="63"/>
        <v>0</v>
      </c>
      <c r="V326">
        <f t="shared" si="65"/>
        <v>0</v>
      </c>
      <c r="X326">
        <f t="shared" si="64"/>
        <v>0</v>
      </c>
      <c r="AA326">
        <f>Blad1!A326</f>
        <v>0</v>
      </c>
      <c r="AB326">
        <f>Blad1!B326</f>
        <v>0</v>
      </c>
      <c r="AC326">
        <f>Blad1!C326</f>
        <v>0</v>
      </c>
      <c r="AD326">
        <f>Blad1!D326</f>
        <v>0</v>
      </c>
      <c r="AE326">
        <f>Blad1!E326</f>
        <v>0</v>
      </c>
      <c r="AF326">
        <f>Blad1!F326</f>
        <v>0</v>
      </c>
      <c r="AG326">
        <f>Blad1!G326</f>
        <v>0</v>
      </c>
      <c r="AH326" s="16">
        <f>Blad1!H326</f>
        <v>0</v>
      </c>
      <c r="AI326">
        <f>Blad1!I326</f>
        <v>0</v>
      </c>
      <c r="AJ326">
        <f>Blad1!J326</f>
        <v>0</v>
      </c>
      <c r="AK326">
        <f>Blad1!K326</f>
        <v>0</v>
      </c>
      <c r="AL326">
        <f>Blad1!L326</f>
        <v>0</v>
      </c>
      <c r="AM326">
        <f>Blad1!M326</f>
        <v>0</v>
      </c>
      <c r="AN326">
        <f>Blad1!N326</f>
        <v>0</v>
      </c>
    </row>
    <row r="327" spans="7:40" ht="12.75">
      <c r="G327" s="15">
        <f t="shared" si="63"/>
        <v>0</v>
      </c>
      <c r="V327">
        <f t="shared" si="65"/>
        <v>0</v>
      </c>
      <c r="X327">
        <f t="shared" si="64"/>
        <v>0</v>
      </c>
      <c r="AA327">
        <f>Blad1!A327</f>
        <v>0</v>
      </c>
      <c r="AB327">
        <f>Blad1!B327</f>
        <v>0</v>
      </c>
      <c r="AC327">
        <f>Blad1!C327</f>
        <v>0</v>
      </c>
      <c r="AD327">
        <f>Blad1!D327</f>
        <v>0</v>
      </c>
      <c r="AE327">
        <f>Blad1!E327</f>
        <v>0</v>
      </c>
      <c r="AF327">
        <f>Blad1!F327</f>
        <v>0</v>
      </c>
      <c r="AG327">
        <f>Blad1!G327</f>
        <v>0</v>
      </c>
      <c r="AH327" s="16">
        <f>Blad1!H327</f>
        <v>0</v>
      </c>
      <c r="AI327">
        <f>Blad1!I327</f>
        <v>0</v>
      </c>
      <c r="AJ327">
        <f>Blad1!J327</f>
        <v>0</v>
      </c>
      <c r="AK327">
        <f>Blad1!K327</f>
        <v>0</v>
      </c>
      <c r="AL327">
        <f>Blad1!L327</f>
        <v>0</v>
      </c>
      <c r="AM327">
        <f>Blad1!M327</f>
        <v>0</v>
      </c>
      <c r="AN327">
        <f>Blad1!N327</f>
        <v>0</v>
      </c>
    </row>
    <row r="328" spans="7:40" ht="12.75">
      <c r="G328" s="15">
        <f t="shared" si="63"/>
        <v>0</v>
      </c>
      <c r="V328">
        <f t="shared" si="65"/>
        <v>0</v>
      </c>
      <c r="X328">
        <f t="shared" si="64"/>
        <v>0</v>
      </c>
      <c r="AA328">
        <f>Blad1!A328</f>
        <v>0</v>
      </c>
      <c r="AB328">
        <f>Blad1!B328</f>
        <v>0</v>
      </c>
      <c r="AC328">
        <f>Blad1!C328</f>
        <v>0</v>
      </c>
      <c r="AD328">
        <f>Blad1!D328</f>
        <v>0</v>
      </c>
      <c r="AE328">
        <f>Blad1!E328</f>
        <v>0</v>
      </c>
      <c r="AF328">
        <f>Blad1!F328</f>
        <v>0</v>
      </c>
      <c r="AG328">
        <f>Blad1!G328</f>
        <v>0</v>
      </c>
      <c r="AH328" s="16">
        <f>Blad1!H328</f>
        <v>0</v>
      </c>
      <c r="AI328">
        <f>Blad1!I328</f>
        <v>0</v>
      </c>
      <c r="AJ328">
        <f>Blad1!J328</f>
        <v>0</v>
      </c>
      <c r="AK328">
        <f>Blad1!K328</f>
        <v>0</v>
      </c>
      <c r="AL328">
        <f>Blad1!L328</f>
        <v>0</v>
      </c>
      <c r="AM328">
        <f>Blad1!M328</f>
        <v>0</v>
      </c>
      <c r="AN328">
        <f>Blad1!N328</f>
        <v>0</v>
      </c>
    </row>
    <row r="329" spans="7:40" ht="12.75">
      <c r="G329" s="15">
        <f t="shared" si="63"/>
        <v>0</v>
      </c>
      <c r="V329">
        <f t="shared" si="65"/>
        <v>0</v>
      </c>
      <c r="X329">
        <f t="shared" si="64"/>
        <v>0</v>
      </c>
      <c r="AA329">
        <f>Blad1!A329</f>
        <v>0</v>
      </c>
      <c r="AB329">
        <f>Blad1!B329</f>
        <v>0</v>
      </c>
      <c r="AC329">
        <f>Blad1!C329</f>
        <v>0</v>
      </c>
      <c r="AD329">
        <f>Blad1!D329</f>
        <v>0</v>
      </c>
      <c r="AE329">
        <f>Blad1!E329</f>
        <v>0</v>
      </c>
      <c r="AF329">
        <f>Blad1!F329</f>
        <v>0</v>
      </c>
      <c r="AG329">
        <f>Blad1!G329</f>
        <v>0</v>
      </c>
      <c r="AH329" s="16">
        <f>Blad1!H329</f>
        <v>0</v>
      </c>
      <c r="AI329">
        <f>Blad1!I329</f>
        <v>0</v>
      </c>
      <c r="AJ329">
        <f>Blad1!J329</f>
        <v>0</v>
      </c>
      <c r="AK329">
        <f>Blad1!K329</f>
        <v>0</v>
      </c>
      <c r="AL329">
        <f>Blad1!L329</f>
        <v>0</v>
      </c>
      <c r="AM329">
        <f>Blad1!M329</f>
        <v>0</v>
      </c>
      <c r="AN329">
        <f>Blad1!N329</f>
        <v>0</v>
      </c>
    </row>
    <row r="330" spans="7:40" ht="12.75">
      <c r="G330" s="15">
        <f t="shared" si="63"/>
        <v>0</v>
      </c>
      <c r="V330">
        <f t="shared" si="65"/>
        <v>0</v>
      </c>
      <c r="X330">
        <f t="shared" si="64"/>
        <v>0</v>
      </c>
      <c r="AA330">
        <f>Blad1!A330</f>
        <v>0</v>
      </c>
      <c r="AB330">
        <f>Blad1!B330</f>
        <v>0</v>
      </c>
      <c r="AC330">
        <f>Blad1!C330</f>
        <v>0</v>
      </c>
      <c r="AD330">
        <f>Blad1!D330</f>
        <v>0</v>
      </c>
      <c r="AE330">
        <f>Blad1!E330</f>
        <v>0</v>
      </c>
      <c r="AF330">
        <f>Blad1!F330</f>
        <v>0</v>
      </c>
      <c r="AG330">
        <f>Blad1!G330</f>
        <v>0</v>
      </c>
      <c r="AH330" s="16">
        <f>Blad1!H330</f>
        <v>0</v>
      </c>
      <c r="AI330">
        <f>Blad1!I330</f>
        <v>0</v>
      </c>
      <c r="AJ330">
        <f>Blad1!J330</f>
        <v>0</v>
      </c>
      <c r="AK330">
        <f>Blad1!K330</f>
        <v>0</v>
      </c>
      <c r="AL330">
        <f>Blad1!L330</f>
        <v>0</v>
      </c>
      <c r="AM330">
        <f>Blad1!M330</f>
        <v>0</v>
      </c>
      <c r="AN330">
        <f>Blad1!N330</f>
        <v>0</v>
      </c>
    </row>
    <row r="331" spans="7:40" ht="12.75">
      <c r="G331" s="15">
        <f t="shared" si="63"/>
        <v>0</v>
      </c>
      <c r="V331">
        <f t="shared" si="65"/>
        <v>0</v>
      </c>
      <c r="X331">
        <f t="shared" si="64"/>
        <v>0</v>
      </c>
      <c r="AA331">
        <f>Blad1!A331</f>
        <v>0</v>
      </c>
      <c r="AB331">
        <f>Blad1!B331</f>
        <v>0</v>
      </c>
      <c r="AC331">
        <f>Blad1!C331</f>
        <v>0</v>
      </c>
      <c r="AD331">
        <f>Blad1!D331</f>
        <v>0</v>
      </c>
      <c r="AE331">
        <f>Blad1!E331</f>
        <v>0</v>
      </c>
      <c r="AF331">
        <f>Blad1!F331</f>
        <v>0</v>
      </c>
      <c r="AG331">
        <f>Blad1!G331</f>
        <v>0</v>
      </c>
      <c r="AH331" s="16">
        <f>Blad1!H331</f>
        <v>0</v>
      </c>
      <c r="AI331">
        <f>Blad1!I331</f>
        <v>0</v>
      </c>
      <c r="AJ331">
        <f>Blad1!J331</f>
        <v>0</v>
      </c>
      <c r="AK331">
        <f>Blad1!K331</f>
        <v>0</v>
      </c>
      <c r="AL331">
        <f>Blad1!L331</f>
        <v>0</v>
      </c>
      <c r="AM331">
        <f>Blad1!M331</f>
        <v>0</v>
      </c>
      <c r="AN331">
        <f>Blad1!N331</f>
        <v>0</v>
      </c>
    </row>
    <row r="332" spans="7:40" ht="12.75">
      <c r="G332" s="15">
        <f t="shared" si="63"/>
        <v>0</v>
      </c>
      <c r="V332">
        <f t="shared" si="65"/>
        <v>0</v>
      </c>
      <c r="X332">
        <f t="shared" si="64"/>
        <v>0</v>
      </c>
      <c r="AA332">
        <f>Blad1!A332</f>
        <v>0</v>
      </c>
      <c r="AB332">
        <f>Blad1!B332</f>
        <v>0</v>
      </c>
      <c r="AC332">
        <f>Blad1!C332</f>
        <v>0</v>
      </c>
      <c r="AD332">
        <f>Blad1!D332</f>
        <v>0</v>
      </c>
      <c r="AE332">
        <f>Blad1!E332</f>
        <v>0</v>
      </c>
      <c r="AF332">
        <f>Blad1!F332</f>
        <v>0</v>
      </c>
      <c r="AG332">
        <f>Blad1!G332</f>
        <v>0</v>
      </c>
      <c r="AH332" s="16">
        <f>Blad1!H332</f>
        <v>0</v>
      </c>
      <c r="AI332">
        <f>Blad1!I332</f>
        <v>0</v>
      </c>
      <c r="AJ332">
        <f>Blad1!J332</f>
        <v>0</v>
      </c>
      <c r="AK332">
        <f>Blad1!K332</f>
        <v>0</v>
      </c>
      <c r="AL332">
        <f>Blad1!L332</f>
        <v>0</v>
      </c>
      <c r="AM332">
        <f>Blad1!M332</f>
        <v>0</v>
      </c>
      <c r="AN332">
        <f>Blad1!N332</f>
        <v>0</v>
      </c>
    </row>
    <row r="333" spans="7:40" ht="12.75">
      <c r="G333" s="15">
        <f t="shared" si="63"/>
        <v>0</v>
      </c>
      <c r="V333">
        <f t="shared" si="65"/>
        <v>0</v>
      </c>
      <c r="X333">
        <f t="shared" si="64"/>
        <v>0</v>
      </c>
      <c r="AA333">
        <f>Blad1!A333</f>
        <v>0</v>
      </c>
      <c r="AB333">
        <f>Blad1!B333</f>
        <v>0</v>
      </c>
      <c r="AC333">
        <f>Blad1!C333</f>
        <v>0</v>
      </c>
      <c r="AD333">
        <f>Blad1!D333</f>
        <v>0</v>
      </c>
      <c r="AE333">
        <f>Blad1!E333</f>
        <v>0</v>
      </c>
      <c r="AF333">
        <f>Blad1!F333</f>
        <v>0</v>
      </c>
      <c r="AG333">
        <f>Blad1!G333</f>
        <v>0</v>
      </c>
      <c r="AH333" s="16">
        <f>Blad1!H333</f>
        <v>0</v>
      </c>
      <c r="AI333">
        <f>Blad1!I333</f>
        <v>0</v>
      </c>
      <c r="AJ333">
        <f>Blad1!J333</f>
        <v>0</v>
      </c>
      <c r="AK333">
        <f>Blad1!K333</f>
        <v>0</v>
      </c>
      <c r="AL333">
        <f>Blad1!L333</f>
        <v>0</v>
      </c>
      <c r="AM333">
        <f>Blad1!M333</f>
        <v>0</v>
      </c>
      <c r="AN333">
        <f>Blad1!N333</f>
        <v>0</v>
      </c>
    </row>
    <row r="334" spans="7:40" ht="12.75">
      <c r="G334" s="15">
        <f t="shared" si="63"/>
        <v>0</v>
      </c>
      <c r="V334">
        <f t="shared" si="65"/>
        <v>0</v>
      </c>
      <c r="X334">
        <f t="shared" si="64"/>
        <v>0</v>
      </c>
      <c r="AA334">
        <f>Blad1!A334</f>
        <v>0</v>
      </c>
      <c r="AB334">
        <f>Blad1!B334</f>
        <v>0</v>
      </c>
      <c r="AC334">
        <f>Blad1!C334</f>
        <v>0</v>
      </c>
      <c r="AD334">
        <f>Blad1!D334</f>
        <v>0</v>
      </c>
      <c r="AE334">
        <f>Blad1!E334</f>
        <v>0</v>
      </c>
      <c r="AF334">
        <f>Blad1!F334</f>
        <v>0</v>
      </c>
      <c r="AG334">
        <f>Blad1!G334</f>
        <v>0</v>
      </c>
      <c r="AH334" s="16">
        <f>Blad1!H334</f>
        <v>0</v>
      </c>
      <c r="AI334">
        <f>Blad1!I334</f>
        <v>0</v>
      </c>
      <c r="AJ334">
        <f>Blad1!J334</f>
        <v>0</v>
      </c>
      <c r="AK334">
        <f>Blad1!K334</f>
        <v>0</v>
      </c>
      <c r="AL334">
        <f>Blad1!L334</f>
        <v>0</v>
      </c>
      <c r="AM334">
        <f>Blad1!M334</f>
        <v>0</v>
      </c>
      <c r="AN334">
        <f>Blad1!N334</f>
        <v>0</v>
      </c>
    </row>
    <row r="335" spans="7:40" ht="12.75">
      <c r="G335" s="15">
        <f t="shared" si="63"/>
        <v>0</v>
      </c>
      <c r="V335">
        <f t="shared" si="65"/>
        <v>0</v>
      </c>
      <c r="X335">
        <f t="shared" si="64"/>
        <v>0</v>
      </c>
      <c r="AA335">
        <f>Blad1!A335</f>
        <v>0</v>
      </c>
      <c r="AB335">
        <f>Blad1!B335</f>
        <v>0</v>
      </c>
      <c r="AC335">
        <f>Blad1!C335</f>
        <v>0</v>
      </c>
      <c r="AD335">
        <f>Blad1!D335</f>
        <v>0</v>
      </c>
      <c r="AE335">
        <f>Blad1!E335</f>
        <v>0</v>
      </c>
      <c r="AF335">
        <f>Blad1!F335</f>
        <v>0</v>
      </c>
      <c r="AG335">
        <f>Blad1!G335</f>
        <v>0</v>
      </c>
      <c r="AH335" s="16">
        <f>Blad1!H335</f>
        <v>0</v>
      </c>
      <c r="AI335">
        <f>Blad1!I335</f>
        <v>0</v>
      </c>
      <c r="AJ335">
        <f>Blad1!J335</f>
        <v>0</v>
      </c>
      <c r="AK335">
        <f>Blad1!K335</f>
        <v>0</v>
      </c>
      <c r="AL335">
        <f>Blad1!L335</f>
        <v>0</v>
      </c>
      <c r="AM335">
        <f>Blad1!M335</f>
        <v>0</v>
      </c>
      <c r="AN335">
        <f>Blad1!N335</f>
        <v>0</v>
      </c>
    </row>
    <row r="336" spans="7:40" ht="12.75">
      <c r="G336" s="15">
        <f t="shared" si="63"/>
        <v>0</v>
      </c>
      <c r="V336">
        <f t="shared" si="65"/>
        <v>0</v>
      </c>
      <c r="X336">
        <f t="shared" si="64"/>
        <v>0</v>
      </c>
      <c r="AA336">
        <f>Blad1!A336</f>
        <v>0</v>
      </c>
      <c r="AB336">
        <f>Blad1!B336</f>
        <v>0</v>
      </c>
      <c r="AC336">
        <f>Blad1!C336</f>
        <v>0</v>
      </c>
      <c r="AD336">
        <f>Blad1!D336</f>
        <v>0</v>
      </c>
      <c r="AE336">
        <f>Blad1!E336</f>
        <v>0</v>
      </c>
      <c r="AF336">
        <f>Blad1!F336</f>
        <v>0</v>
      </c>
      <c r="AG336">
        <f>Blad1!G336</f>
        <v>0</v>
      </c>
      <c r="AH336" s="16">
        <f>Blad1!H336</f>
        <v>0</v>
      </c>
      <c r="AI336">
        <f>Blad1!I336</f>
        <v>0</v>
      </c>
      <c r="AJ336">
        <f>Blad1!J336</f>
        <v>0</v>
      </c>
      <c r="AK336">
        <f>Blad1!K336</f>
        <v>0</v>
      </c>
      <c r="AL336">
        <f>Blad1!L336</f>
        <v>0</v>
      </c>
      <c r="AM336">
        <f>Blad1!M336</f>
        <v>0</v>
      </c>
      <c r="AN336">
        <f>Blad1!N336</f>
        <v>0</v>
      </c>
    </row>
    <row r="337" spans="7:40" ht="12.75">
      <c r="G337" s="15">
        <f t="shared" si="63"/>
        <v>0</v>
      </c>
      <c r="V337">
        <f t="shared" si="65"/>
        <v>0</v>
      </c>
      <c r="X337">
        <f t="shared" si="64"/>
        <v>0</v>
      </c>
      <c r="AA337">
        <f>Blad1!A337</f>
        <v>0</v>
      </c>
      <c r="AB337">
        <f>Blad1!B337</f>
        <v>0</v>
      </c>
      <c r="AC337">
        <f>Blad1!C337</f>
        <v>0</v>
      </c>
      <c r="AD337">
        <f>Blad1!D337</f>
        <v>0</v>
      </c>
      <c r="AE337">
        <f>Blad1!E337</f>
        <v>0</v>
      </c>
      <c r="AF337">
        <f>Blad1!F337</f>
        <v>0</v>
      </c>
      <c r="AG337">
        <f>Blad1!G337</f>
        <v>0</v>
      </c>
      <c r="AH337" s="16">
        <f>Blad1!H337</f>
        <v>0</v>
      </c>
      <c r="AI337">
        <f>Blad1!I337</f>
        <v>0</v>
      </c>
      <c r="AJ337">
        <f>Blad1!J337</f>
        <v>0</v>
      </c>
      <c r="AK337">
        <f>Blad1!K337</f>
        <v>0</v>
      </c>
      <c r="AL337">
        <f>Blad1!L337</f>
        <v>0</v>
      </c>
      <c r="AM337">
        <f>Blad1!M337</f>
        <v>0</v>
      </c>
      <c r="AN337">
        <f>Blad1!N337</f>
        <v>0</v>
      </c>
    </row>
    <row r="338" spans="7:40" ht="12.75">
      <c r="G338" s="15">
        <f t="shared" si="63"/>
        <v>0</v>
      </c>
      <c r="V338">
        <f t="shared" si="65"/>
        <v>0</v>
      </c>
      <c r="X338">
        <f t="shared" si="64"/>
        <v>0</v>
      </c>
      <c r="AA338">
        <f>Blad1!A338</f>
        <v>0</v>
      </c>
      <c r="AB338">
        <f>Blad1!B338</f>
        <v>0</v>
      </c>
      <c r="AC338">
        <f>Blad1!C338</f>
        <v>0</v>
      </c>
      <c r="AD338">
        <f>Blad1!D338</f>
        <v>0</v>
      </c>
      <c r="AE338">
        <f>Blad1!E338</f>
        <v>0</v>
      </c>
      <c r="AF338">
        <f>Blad1!F338</f>
        <v>0</v>
      </c>
      <c r="AG338">
        <f>Blad1!G338</f>
        <v>0</v>
      </c>
      <c r="AH338" s="16">
        <f>Blad1!H338</f>
        <v>0</v>
      </c>
      <c r="AI338">
        <f>Blad1!I338</f>
        <v>0</v>
      </c>
      <c r="AJ338">
        <f>Blad1!J338</f>
        <v>0</v>
      </c>
      <c r="AK338">
        <f>Blad1!K338</f>
        <v>0</v>
      </c>
      <c r="AL338">
        <f>Blad1!L338</f>
        <v>0</v>
      </c>
      <c r="AM338">
        <f>Blad1!M338</f>
        <v>0</v>
      </c>
      <c r="AN338">
        <f>Blad1!N338</f>
        <v>0</v>
      </c>
    </row>
    <row r="339" spans="7:40" ht="12.75">
      <c r="G339" s="15">
        <f t="shared" si="63"/>
        <v>0</v>
      </c>
      <c r="V339">
        <f t="shared" si="65"/>
        <v>0</v>
      </c>
      <c r="X339">
        <f t="shared" si="64"/>
        <v>0</v>
      </c>
      <c r="AA339">
        <f>Blad1!A339</f>
        <v>0</v>
      </c>
      <c r="AB339">
        <f>Blad1!B339</f>
        <v>0</v>
      </c>
      <c r="AC339">
        <f>Blad1!C339</f>
        <v>0</v>
      </c>
      <c r="AD339">
        <f>Blad1!D339</f>
        <v>0</v>
      </c>
      <c r="AE339">
        <f>Blad1!E339</f>
        <v>0</v>
      </c>
      <c r="AF339">
        <f>Blad1!F339</f>
        <v>0</v>
      </c>
      <c r="AG339">
        <f>Blad1!G339</f>
        <v>0</v>
      </c>
      <c r="AH339" s="16">
        <f>Blad1!H339</f>
        <v>0</v>
      </c>
      <c r="AI339">
        <f>Blad1!I339</f>
        <v>0</v>
      </c>
      <c r="AJ339">
        <f>Blad1!J339</f>
        <v>0</v>
      </c>
      <c r="AK339">
        <f>Blad1!K339</f>
        <v>0</v>
      </c>
      <c r="AL339">
        <f>Blad1!L339</f>
        <v>0</v>
      </c>
      <c r="AM339">
        <f>Blad1!M339</f>
        <v>0</v>
      </c>
      <c r="AN339">
        <f>Blad1!N339</f>
        <v>0</v>
      </c>
    </row>
    <row r="340" spans="7:40" ht="12.75">
      <c r="G340" s="15">
        <f t="shared" si="63"/>
        <v>0</v>
      </c>
      <c r="V340">
        <f t="shared" si="65"/>
        <v>0</v>
      </c>
      <c r="X340">
        <f t="shared" si="64"/>
        <v>0</v>
      </c>
      <c r="AA340">
        <f>Blad1!A340</f>
        <v>0</v>
      </c>
      <c r="AB340">
        <f>Blad1!B340</f>
        <v>0</v>
      </c>
      <c r="AC340">
        <f>Blad1!C340</f>
        <v>0</v>
      </c>
      <c r="AD340">
        <f>Blad1!D340</f>
        <v>0</v>
      </c>
      <c r="AE340">
        <f>Blad1!E340</f>
        <v>0</v>
      </c>
      <c r="AF340">
        <f>Blad1!F340</f>
        <v>0</v>
      </c>
      <c r="AG340">
        <f>Blad1!G340</f>
        <v>0</v>
      </c>
      <c r="AH340" s="16">
        <f>Blad1!H340</f>
        <v>0</v>
      </c>
      <c r="AI340">
        <f>Blad1!I340</f>
        <v>0</v>
      </c>
      <c r="AJ340">
        <f>Blad1!J340</f>
        <v>0</v>
      </c>
      <c r="AK340">
        <f>Blad1!K340</f>
        <v>0</v>
      </c>
      <c r="AL340">
        <f>Blad1!L340</f>
        <v>0</v>
      </c>
      <c r="AM340">
        <f>Blad1!M340</f>
        <v>0</v>
      </c>
      <c r="AN340">
        <f>Blad1!N340</f>
        <v>0</v>
      </c>
    </row>
    <row r="341" spans="7:40" ht="12.75">
      <c r="G341" s="15">
        <f t="shared" si="63"/>
        <v>0</v>
      </c>
      <c r="V341">
        <f t="shared" si="65"/>
        <v>0</v>
      </c>
      <c r="X341">
        <f t="shared" si="64"/>
        <v>0</v>
      </c>
      <c r="AA341">
        <f>Blad1!A341</f>
        <v>0</v>
      </c>
      <c r="AB341">
        <f>Blad1!B341</f>
        <v>0</v>
      </c>
      <c r="AC341">
        <f>Blad1!C341</f>
        <v>0</v>
      </c>
      <c r="AD341">
        <f>Blad1!D341</f>
        <v>0</v>
      </c>
      <c r="AE341">
        <f>Blad1!E341</f>
        <v>0</v>
      </c>
      <c r="AF341">
        <f>Blad1!F341</f>
        <v>0</v>
      </c>
      <c r="AG341">
        <f>Blad1!G341</f>
        <v>0</v>
      </c>
      <c r="AH341" s="16">
        <f>Blad1!H341</f>
        <v>0</v>
      </c>
      <c r="AI341">
        <f>Blad1!I341</f>
        <v>0</v>
      </c>
      <c r="AJ341">
        <f>Blad1!J341</f>
        <v>0</v>
      </c>
      <c r="AK341">
        <f>Blad1!K341</f>
        <v>0</v>
      </c>
      <c r="AL341">
        <f>Blad1!L341</f>
        <v>0</v>
      </c>
      <c r="AM341">
        <f>Blad1!M341</f>
        <v>0</v>
      </c>
      <c r="AN341">
        <f>Blad1!N341</f>
        <v>0</v>
      </c>
    </row>
    <row r="342" spans="7:40" ht="12.75">
      <c r="G342" s="15">
        <f t="shared" si="63"/>
        <v>0</v>
      </c>
      <c r="V342">
        <f t="shared" si="65"/>
        <v>0</v>
      </c>
      <c r="X342">
        <f t="shared" si="64"/>
        <v>0</v>
      </c>
      <c r="AA342">
        <f>Blad1!A342</f>
        <v>0</v>
      </c>
      <c r="AB342">
        <f>Blad1!B342</f>
        <v>0</v>
      </c>
      <c r="AC342">
        <f>Blad1!C342</f>
        <v>0</v>
      </c>
      <c r="AD342">
        <f>Blad1!D342</f>
        <v>0</v>
      </c>
      <c r="AE342">
        <f>Blad1!E342</f>
        <v>0</v>
      </c>
      <c r="AF342">
        <f>Blad1!F342</f>
        <v>0</v>
      </c>
      <c r="AG342">
        <f>Blad1!G342</f>
        <v>0</v>
      </c>
      <c r="AH342" s="16">
        <f>Blad1!H342</f>
        <v>0</v>
      </c>
      <c r="AI342">
        <f>Blad1!I342</f>
        <v>0</v>
      </c>
      <c r="AJ342">
        <f>Blad1!J342</f>
        <v>0</v>
      </c>
      <c r="AK342">
        <f>Blad1!K342</f>
        <v>0</v>
      </c>
      <c r="AL342">
        <f>Blad1!L342</f>
        <v>0</v>
      </c>
      <c r="AM342">
        <f>Blad1!M342</f>
        <v>0</v>
      </c>
      <c r="AN342">
        <f>Blad1!N342</f>
        <v>0</v>
      </c>
    </row>
    <row r="343" spans="7:40" ht="12.75">
      <c r="G343" s="15">
        <f t="shared" si="63"/>
        <v>0</v>
      </c>
      <c r="V343">
        <f t="shared" si="65"/>
        <v>0</v>
      </c>
      <c r="X343">
        <f t="shared" si="64"/>
        <v>0</v>
      </c>
      <c r="AA343">
        <f>Blad1!A343</f>
        <v>0</v>
      </c>
      <c r="AB343">
        <f>Blad1!B343</f>
        <v>0</v>
      </c>
      <c r="AC343">
        <f>Blad1!C343</f>
        <v>0</v>
      </c>
      <c r="AD343">
        <f>Blad1!D343</f>
        <v>0</v>
      </c>
      <c r="AE343">
        <f>Blad1!E343</f>
        <v>0</v>
      </c>
      <c r="AF343">
        <f>Blad1!F343</f>
        <v>0</v>
      </c>
      <c r="AG343">
        <f>Blad1!G343</f>
        <v>0</v>
      </c>
      <c r="AH343" s="16">
        <f>Blad1!H343</f>
        <v>0</v>
      </c>
      <c r="AI343">
        <f>Blad1!I343</f>
        <v>0</v>
      </c>
      <c r="AJ343">
        <f>Blad1!J343</f>
        <v>0</v>
      </c>
      <c r="AK343">
        <f>Blad1!K343</f>
        <v>0</v>
      </c>
      <c r="AL343">
        <f>Blad1!L343</f>
        <v>0</v>
      </c>
      <c r="AM343">
        <f>Blad1!M343</f>
        <v>0</v>
      </c>
      <c r="AN343">
        <f>Blad1!N343</f>
        <v>0</v>
      </c>
    </row>
    <row r="344" spans="7:40" ht="12.75">
      <c r="G344" s="15">
        <f t="shared" si="63"/>
        <v>0</v>
      </c>
      <c r="V344">
        <f t="shared" si="65"/>
        <v>0</v>
      </c>
      <c r="X344">
        <f t="shared" si="64"/>
        <v>0</v>
      </c>
      <c r="AA344">
        <f>Blad1!A344</f>
        <v>0</v>
      </c>
      <c r="AB344">
        <f>Blad1!B344</f>
        <v>0</v>
      </c>
      <c r="AC344">
        <f>Blad1!C344</f>
        <v>0</v>
      </c>
      <c r="AD344">
        <f>Blad1!D344</f>
        <v>0</v>
      </c>
      <c r="AE344">
        <f>Blad1!E344</f>
        <v>0</v>
      </c>
      <c r="AF344">
        <f>Blad1!F344</f>
        <v>0</v>
      </c>
      <c r="AG344">
        <f>Blad1!G344</f>
        <v>0</v>
      </c>
      <c r="AH344" s="16">
        <f>Blad1!H344</f>
        <v>0</v>
      </c>
      <c r="AI344">
        <f>Blad1!I344</f>
        <v>0</v>
      </c>
      <c r="AJ344">
        <f>Blad1!J344</f>
        <v>0</v>
      </c>
      <c r="AK344">
        <f>Blad1!K344</f>
        <v>0</v>
      </c>
      <c r="AL344">
        <f>Blad1!L344</f>
        <v>0</v>
      </c>
      <c r="AM344">
        <f>Blad1!M344</f>
        <v>0</v>
      </c>
      <c r="AN344">
        <f>Blad1!N344</f>
        <v>0</v>
      </c>
    </row>
    <row r="345" spans="7:40" ht="12.75">
      <c r="G345" s="15">
        <f t="shared" si="63"/>
        <v>0</v>
      </c>
      <c r="V345">
        <f t="shared" si="65"/>
        <v>0</v>
      </c>
      <c r="X345">
        <f t="shared" si="64"/>
        <v>0</v>
      </c>
      <c r="AA345">
        <f>Blad1!A345</f>
        <v>0</v>
      </c>
      <c r="AB345">
        <f>Blad1!B345</f>
        <v>0</v>
      </c>
      <c r="AC345">
        <f>Blad1!C345</f>
        <v>0</v>
      </c>
      <c r="AD345">
        <f>Blad1!D345</f>
        <v>0</v>
      </c>
      <c r="AE345">
        <f>Blad1!E345</f>
        <v>0</v>
      </c>
      <c r="AF345">
        <f>Blad1!F345</f>
        <v>0</v>
      </c>
      <c r="AG345">
        <f>Blad1!G345</f>
        <v>0</v>
      </c>
      <c r="AH345" s="16">
        <f>Blad1!H345</f>
        <v>0</v>
      </c>
      <c r="AI345">
        <f>Blad1!I345</f>
        <v>0</v>
      </c>
      <c r="AJ345">
        <f>Blad1!J345</f>
        <v>0</v>
      </c>
      <c r="AK345">
        <f>Blad1!K345</f>
        <v>0</v>
      </c>
      <c r="AL345">
        <f>Blad1!L345</f>
        <v>0</v>
      </c>
      <c r="AM345">
        <f>Blad1!M345</f>
        <v>0</v>
      </c>
      <c r="AN345">
        <f>Blad1!N345</f>
        <v>0</v>
      </c>
    </row>
    <row r="346" spans="7:40" ht="12.75">
      <c r="G346" s="15">
        <f t="shared" si="63"/>
        <v>0</v>
      </c>
      <c r="V346">
        <f t="shared" si="65"/>
        <v>0</v>
      </c>
      <c r="X346">
        <f t="shared" si="64"/>
        <v>0</v>
      </c>
      <c r="AA346">
        <f>Blad1!A346</f>
        <v>0</v>
      </c>
      <c r="AB346">
        <f>Blad1!B346</f>
        <v>0</v>
      </c>
      <c r="AC346">
        <f>Blad1!C346</f>
        <v>0</v>
      </c>
      <c r="AD346">
        <f>Blad1!D346</f>
        <v>0</v>
      </c>
      <c r="AE346">
        <f>Blad1!E346</f>
        <v>0</v>
      </c>
      <c r="AF346">
        <f>Blad1!F346</f>
        <v>0</v>
      </c>
      <c r="AG346">
        <f>Blad1!G346</f>
        <v>0</v>
      </c>
      <c r="AH346" s="16">
        <f>Blad1!H346</f>
        <v>0</v>
      </c>
      <c r="AI346">
        <f>Blad1!I346</f>
        <v>0</v>
      </c>
      <c r="AJ346">
        <f>Blad1!J346</f>
        <v>0</v>
      </c>
      <c r="AK346">
        <f>Blad1!K346</f>
        <v>0</v>
      </c>
      <c r="AL346">
        <f>Blad1!L346</f>
        <v>0</v>
      </c>
      <c r="AM346">
        <f>Blad1!M346</f>
        <v>0</v>
      </c>
      <c r="AN346">
        <f>Blad1!N346</f>
        <v>0</v>
      </c>
    </row>
    <row r="347" spans="7:40" ht="12.75">
      <c r="G347" s="15">
        <f t="shared" si="63"/>
        <v>0</v>
      </c>
      <c r="V347">
        <f t="shared" si="65"/>
        <v>0</v>
      </c>
      <c r="X347">
        <f t="shared" si="64"/>
        <v>0</v>
      </c>
      <c r="AA347">
        <f>Blad1!A347</f>
        <v>0</v>
      </c>
      <c r="AB347">
        <f>Blad1!B347</f>
        <v>0</v>
      </c>
      <c r="AC347">
        <f>Blad1!C347</f>
        <v>0</v>
      </c>
      <c r="AD347">
        <f>Blad1!D347</f>
        <v>0</v>
      </c>
      <c r="AE347">
        <f>Blad1!E347</f>
        <v>0</v>
      </c>
      <c r="AF347">
        <f>Blad1!F347</f>
        <v>0</v>
      </c>
      <c r="AG347">
        <f>Blad1!G347</f>
        <v>0</v>
      </c>
      <c r="AH347" s="16">
        <f>Blad1!H347</f>
        <v>0</v>
      </c>
      <c r="AI347">
        <f>Blad1!I347</f>
        <v>0</v>
      </c>
      <c r="AJ347">
        <f>Blad1!J347</f>
        <v>0</v>
      </c>
      <c r="AK347">
        <f>Blad1!K347</f>
        <v>0</v>
      </c>
      <c r="AL347">
        <f>Blad1!L347</f>
        <v>0</v>
      </c>
      <c r="AM347">
        <f>Blad1!M347</f>
        <v>0</v>
      </c>
      <c r="AN347">
        <f>Blad1!N347</f>
        <v>0</v>
      </c>
    </row>
    <row r="348" spans="7:40" ht="12.75">
      <c r="G348" s="15">
        <f t="shared" si="63"/>
        <v>0</v>
      </c>
      <c r="V348">
        <f t="shared" si="65"/>
        <v>0</v>
      </c>
      <c r="X348">
        <f t="shared" si="64"/>
        <v>0</v>
      </c>
      <c r="AA348">
        <f>Blad1!A348</f>
        <v>0</v>
      </c>
      <c r="AB348">
        <f>Blad1!B348</f>
        <v>0</v>
      </c>
      <c r="AC348">
        <f>Blad1!C348</f>
        <v>0</v>
      </c>
      <c r="AD348">
        <f>Blad1!D348</f>
        <v>0</v>
      </c>
      <c r="AE348">
        <f>Blad1!E348</f>
        <v>0</v>
      </c>
      <c r="AF348">
        <f>Blad1!F348</f>
        <v>0</v>
      </c>
      <c r="AG348">
        <f>Blad1!G348</f>
        <v>0</v>
      </c>
      <c r="AH348" s="16">
        <f>Blad1!H348</f>
        <v>0</v>
      </c>
      <c r="AI348">
        <f>Blad1!I348</f>
        <v>0</v>
      </c>
      <c r="AJ348">
        <f>Blad1!J348</f>
        <v>0</v>
      </c>
      <c r="AK348">
        <f>Blad1!K348</f>
        <v>0</v>
      </c>
      <c r="AL348">
        <f>Blad1!L348</f>
        <v>0</v>
      </c>
      <c r="AM348">
        <f>Blad1!M348</f>
        <v>0</v>
      </c>
      <c r="AN348">
        <f>Blad1!N348</f>
        <v>0</v>
      </c>
    </row>
    <row r="349" spans="7:40" ht="12.75">
      <c r="G349" s="15">
        <f t="shared" si="63"/>
        <v>0</v>
      </c>
      <c r="V349">
        <f t="shared" si="65"/>
        <v>0</v>
      </c>
      <c r="X349">
        <f t="shared" si="64"/>
        <v>0</v>
      </c>
      <c r="AA349">
        <f>Blad1!A349</f>
        <v>0</v>
      </c>
      <c r="AB349">
        <f>Blad1!B349</f>
        <v>0</v>
      </c>
      <c r="AC349">
        <f>Blad1!C349</f>
        <v>0</v>
      </c>
      <c r="AD349">
        <f>Blad1!D349</f>
        <v>0</v>
      </c>
      <c r="AE349">
        <f>Blad1!E349</f>
        <v>0</v>
      </c>
      <c r="AF349">
        <f>Blad1!F349</f>
        <v>0</v>
      </c>
      <c r="AG349">
        <f>Blad1!G349</f>
        <v>0</v>
      </c>
      <c r="AH349" s="16">
        <f>Blad1!H349</f>
        <v>0</v>
      </c>
      <c r="AI349">
        <f>Blad1!I349</f>
        <v>0</v>
      </c>
      <c r="AJ349">
        <f>Blad1!J349</f>
        <v>0</v>
      </c>
      <c r="AK349">
        <f>Blad1!K349</f>
        <v>0</v>
      </c>
      <c r="AL349">
        <f>Blad1!L349</f>
        <v>0</v>
      </c>
      <c r="AM349">
        <f>Blad1!M349</f>
        <v>0</v>
      </c>
      <c r="AN349">
        <f>Blad1!N349</f>
        <v>0</v>
      </c>
    </row>
    <row r="350" spans="7:40" ht="12.75">
      <c r="G350" s="15">
        <f t="shared" si="63"/>
        <v>0</v>
      </c>
      <c r="V350">
        <f t="shared" si="65"/>
        <v>0</v>
      </c>
      <c r="X350">
        <f t="shared" si="64"/>
        <v>0</v>
      </c>
      <c r="AA350">
        <f>Blad1!A350</f>
        <v>0</v>
      </c>
      <c r="AB350">
        <f>Blad1!B350</f>
        <v>0</v>
      </c>
      <c r="AC350">
        <f>Blad1!C350</f>
        <v>0</v>
      </c>
      <c r="AD350">
        <f>Blad1!D350</f>
        <v>0</v>
      </c>
      <c r="AE350">
        <f>Blad1!E350</f>
        <v>0</v>
      </c>
      <c r="AF350">
        <f>Blad1!F350</f>
        <v>0</v>
      </c>
      <c r="AG350">
        <f>Blad1!G350</f>
        <v>0</v>
      </c>
      <c r="AH350" s="16">
        <f>Blad1!H350</f>
        <v>0</v>
      </c>
      <c r="AI350">
        <f>Blad1!I350</f>
        <v>0</v>
      </c>
      <c r="AJ350">
        <f>Blad1!J350</f>
        <v>0</v>
      </c>
      <c r="AK350">
        <f>Blad1!K350</f>
        <v>0</v>
      </c>
      <c r="AL350">
        <f>Blad1!L350</f>
        <v>0</v>
      </c>
      <c r="AM350">
        <f>Blad1!M350</f>
        <v>0</v>
      </c>
      <c r="AN350">
        <f>Blad1!N350</f>
        <v>0</v>
      </c>
    </row>
    <row r="351" spans="7:40" ht="12.75">
      <c r="G351" s="15">
        <f t="shared" si="63"/>
        <v>0</v>
      </c>
      <c r="V351">
        <f t="shared" si="65"/>
        <v>0</v>
      </c>
      <c r="X351">
        <f t="shared" si="64"/>
        <v>0</v>
      </c>
      <c r="AA351">
        <f>Blad1!A351</f>
        <v>0</v>
      </c>
      <c r="AB351">
        <f>Blad1!B351</f>
        <v>0</v>
      </c>
      <c r="AC351">
        <f>Blad1!C351</f>
        <v>0</v>
      </c>
      <c r="AD351">
        <f>Blad1!D351</f>
        <v>0</v>
      </c>
      <c r="AE351">
        <f>Blad1!E351</f>
        <v>0</v>
      </c>
      <c r="AF351">
        <f>Blad1!F351</f>
        <v>0</v>
      </c>
      <c r="AG351">
        <f>Blad1!G351</f>
        <v>0</v>
      </c>
      <c r="AH351" s="16">
        <f>Blad1!H351</f>
        <v>0</v>
      </c>
      <c r="AI351">
        <f>Blad1!I351</f>
        <v>0</v>
      </c>
      <c r="AJ351">
        <f>Blad1!J351</f>
        <v>0</v>
      </c>
      <c r="AK351">
        <f>Blad1!K351</f>
        <v>0</v>
      </c>
      <c r="AL351">
        <f>Blad1!L351</f>
        <v>0</v>
      </c>
      <c r="AM351">
        <f>Blad1!M351</f>
        <v>0</v>
      </c>
      <c r="AN351">
        <f>Blad1!N351</f>
        <v>0</v>
      </c>
    </row>
    <row r="352" spans="7:40" ht="12.75">
      <c r="G352" s="15">
        <f t="shared" si="63"/>
        <v>0</v>
      </c>
      <c r="V352">
        <f t="shared" si="65"/>
        <v>0</v>
      </c>
      <c r="X352">
        <f t="shared" si="64"/>
        <v>0</v>
      </c>
      <c r="AA352">
        <f>Blad1!A352</f>
        <v>0</v>
      </c>
      <c r="AB352">
        <f>Blad1!B352</f>
        <v>0</v>
      </c>
      <c r="AC352">
        <f>Blad1!C352</f>
        <v>0</v>
      </c>
      <c r="AD352">
        <f>Blad1!D352</f>
        <v>0</v>
      </c>
      <c r="AE352">
        <f>Blad1!E352</f>
        <v>0</v>
      </c>
      <c r="AF352">
        <f>Blad1!F352</f>
        <v>0</v>
      </c>
      <c r="AG352">
        <f>Blad1!G352</f>
        <v>0</v>
      </c>
      <c r="AH352" s="16">
        <f>Blad1!H352</f>
        <v>0</v>
      </c>
      <c r="AI352">
        <f>Blad1!I352</f>
        <v>0</v>
      </c>
      <c r="AJ352">
        <f>Blad1!J352</f>
        <v>0</v>
      </c>
      <c r="AK352">
        <f>Blad1!K352</f>
        <v>0</v>
      </c>
      <c r="AL352">
        <f>Blad1!L352</f>
        <v>0</v>
      </c>
      <c r="AM352">
        <f>Blad1!M352</f>
        <v>0</v>
      </c>
      <c r="AN352">
        <f>Blad1!N352</f>
        <v>0</v>
      </c>
    </row>
    <row r="353" spans="7:40" ht="12.75">
      <c r="G353" s="15">
        <f t="shared" si="63"/>
        <v>0</v>
      </c>
      <c r="V353">
        <f t="shared" si="65"/>
        <v>0</v>
      </c>
      <c r="X353">
        <f t="shared" si="64"/>
        <v>0</v>
      </c>
      <c r="AA353">
        <f>Blad1!A353</f>
        <v>0</v>
      </c>
      <c r="AB353">
        <f>Blad1!B353</f>
        <v>0</v>
      </c>
      <c r="AC353">
        <f>Blad1!C353</f>
        <v>0</v>
      </c>
      <c r="AD353">
        <f>Blad1!D353</f>
        <v>0</v>
      </c>
      <c r="AE353">
        <f>Blad1!E353</f>
        <v>0</v>
      </c>
      <c r="AF353">
        <f>Blad1!F353</f>
        <v>0</v>
      </c>
      <c r="AG353">
        <f>Blad1!G353</f>
        <v>0</v>
      </c>
      <c r="AH353" s="16">
        <f>Blad1!H353</f>
        <v>0</v>
      </c>
      <c r="AI353">
        <f>Blad1!I353</f>
        <v>0</v>
      </c>
      <c r="AJ353">
        <f>Blad1!J353</f>
        <v>0</v>
      </c>
      <c r="AK353">
        <f>Blad1!K353</f>
        <v>0</v>
      </c>
      <c r="AL353">
        <f>Blad1!L353</f>
        <v>0</v>
      </c>
      <c r="AM353">
        <f>Blad1!M353</f>
        <v>0</v>
      </c>
      <c r="AN353">
        <f>Blad1!N353</f>
        <v>0</v>
      </c>
    </row>
    <row r="354" spans="7:40" ht="12.75">
      <c r="G354" s="15">
        <f t="shared" si="63"/>
        <v>0</v>
      </c>
      <c r="V354">
        <f t="shared" si="65"/>
        <v>0</v>
      </c>
      <c r="X354">
        <f t="shared" si="64"/>
        <v>0</v>
      </c>
      <c r="AA354">
        <f>Blad1!A354</f>
        <v>0</v>
      </c>
      <c r="AB354">
        <f>Blad1!B354</f>
        <v>0</v>
      </c>
      <c r="AC354">
        <f>Blad1!C354</f>
        <v>0</v>
      </c>
      <c r="AD354">
        <f>Blad1!D354</f>
        <v>0</v>
      </c>
      <c r="AE354">
        <f>Blad1!E354</f>
        <v>0</v>
      </c>
      <c r="AF354">
        <f>Blad1!F354</f>
        <v>0</v>
      </c>
      <c r="AG354">
        <f>Blad1!G354</f>
        <v>0</v>
      </c>
      <c r="AH354" s="16">
        <f>Blad1!H354</f>
        <v>0</v>
      </c>
      <c r="AI354">
        <f>Blad1!I354</f>
        <v>0</v>
      </c>
      <c r="AJ354">
        <f>Blad1!J354</f>
        <v>0</v>
      </c>
      <c r="AK354">
        <f>Blad1!K354</f>
        <v>0</v>
      </c>
      <c r="AL354">
        <f>Blad1!L354</f>
        <v>0</v>
      </c>
      <c r="AM354">
        <f>Blad1!M354</f>
        <v>0</v>
      </c>
      <c r="AN354">
        <f>Blad1!N354</f>
        <v>0</v>
      </c>
    </row>
    <row r="355" spans="7:40" ht="12.75">
      <c r="G355" s="15">
        <f t="shared" si="63"/>
        <v>0</v>
      </c>
      <c r="V355">
        <f t="shared" si="65"/>
        <v>0</v>
      </c>
      <c r="X355">
        <f t="shared" si="64"/>
        <v>0</v>
      </c>
      <c r="AA355">
        <f>Blad1!A355</f>
        <v>0</v>
      </c>
      <c r="AB355">
        <f>Blad1!B355</f>
        <v>0</v>
      </c>
      <c r="AC355">
        <f>Blad1!C355</f>
        <v>0</v>
      </c>
      <c r="AD355">
        <f>Blad1!D355</f>
        <v>0</v>
      </c>
      <c r="AE355">
        <f>Blad1!E355</f>
        <v>0</v>
      </c>
      <c r="AF355">
        <f>Blad1!F355</f>
        <v>0</v>
      </c>
      <c r="AG355">
        <f>Blad1!G355</f>
        <v>0</v>
      </c>
      <c r="AH355" s="16">
        <f>Blad1!H355</f>
        <v>0</v>
      </c>
      <c r="AI355">
        <f>Blad1!I355</f>
        <v>0</v>
      </c>
      <c r="AJ355">
        <f>Blad1!J355</f>
        <v>0</v>
      </c>
      <c r="AK355">
        <f>Blad1!K355</f>
        <v>0</v>
      </c>
      <c r="AL355">
        <f>Blad1!L355</f>
        <v>0</v>
      </c>
      <c r="AM355">
        <f>Blad1!M355</f>
        <v>0</v>
      </c>
      <c r="AN355">
        <f>Blad1!N355</f>
        <v>0</v>
      </c>
    </row>
    <row r="356" spans="7:40" ht="12.75">
      <c r="G356" s="15">
        <f t="shared" si="63"/>
        <v>0</v>
      </c>
      <c r="V356">
        <f t="shared" si="65"/>
        <v>0</v>
      </c>
      <c r="X356">
        <f t="shared" si="64"/>
        <v>0</v>
      </c>
      <c r="AA356">
        <f>Blad1!A356</f>
        <v>0</v>
      </c>
      <c r="AB356">
        <f>Blad1!B356</f>
        <v>0</v>
      </c>
      <c r="AC356">
        <f>Blad1!C356</f>
        <v>0</v>
      </c>
      <c r="AD356">
        <f>Blad1!D356</f>
        <v>0</v>
      </c>
      <c r="AE356">
        <f>Blad1!E356</f>
        <v>0</v>
      </c>
      <c r="AF356">
        <f>Blad1!F356</f>
        <v>0</v>
      </c>
      <c r="AG356">
        <f>Blad1!G356</f>
        <v>0</v>
      </c>
      <c r="AH356" s="16">
        <f>Blad1!H356</f>
        <v>0</v>
      </c>
      <c r="AI356">
        <f>Blad1!I356</f>
        <v>0</v>
      </c>
      <c r="AJ356">
        <f>Blad1!J356</f>
        <v>0</v>
      </c>
      <c r="AK356">
        <f>Blad1!K356</f>
        <v>0</v>
      </c>
      <c r="AL356">
        <f>Blad1!L356</f>
        <v>0</v>
      </c>
      <c r="AM356">
        <f>Blad1!M356</f>
        <v>0</v>
      </c>
      <c r="AN356">
        <f>Blad1!N356</f>
        <v>0</v>
      </c>
    </row>
    <row r="357" spans="7:40" ht="12.75">
      <c r="G357" s="15">
        <f t="shared" si="63"/>
        <v>0</v>
      </c>
      <c r="V357">
        <f t="shared" si="65"/>
        <v>0</v>
      </c>
      <c r="X357">
        <f t="shared" si="64"/>
        <v>0</v>
      </c>
      <c r="AA357">
        <f>Blad1!A357</f>
        <v>0</v>
      </c>
      <c r="AB357">
        <f>Blad1!B357</f>
        <v>0</v>
      </c>
      <c r="AC357">
        <f>Blad1!C357</f>
        <v>0</v>
      </c>
      <c r="AD357">
        <f>Blad1!D357</f>
        <v>0</v>
      </c>
      <c r="AE357">
        <f>Blad1!E357</f>
        <v>0</v>
      </c>
      <c r="AF357">
        <f>Blad1!F357</f>
        <v>0</v>
      </c>
      <c r="AG357">
        <f>Blad1!G357</f>
        <v>0</v>
      </c>
      <c r="AH357" s="16">
        <f>Blad1!H357</f>
        <v>0</v>
      </c>
      <c r="AI357">
        <f>Blad1!I357</f>
        <v>0</v>
      </c>
      <c r="AJ357">
        <f>Blad1!J357</f>
        <v>0</v>
      </c>
      <c r="AK357">
        <f>Blad1!K357</f>
        <v>0</v>
      </c>
      <c r="AL357">
        <f>Blad1!L357</f>
        <v>0</v>
      </c>
      <c r="AM357">
        <f>Blad1!M357</f>
        <v>0</v>
      </c>
      <c r="AN357">
        <f>Blad1!N357</f>
        <v>0</v>
      </c>
    </row>
    <row r="358" spans="7:40" ht="12.75">
      <c r="G358" s="15">
        <f t="shared" si="63"/>
        <v>0</v>
      </c>
      <c r="V358">
        <f t="shared" si="65"/>
        <v>0</v>
      </c>
      <c r="X358">
        <f t="shared" si="64"/>
        <v>0</v>
      </c>
      <c r="AA358">
        <f>Blad1!A358</f>
        <v>0</v>
      </c>
      <c r="AB358">
        <f>Blad1!B358</f>
        <v>0</v>
      </c>
      <c r="AC358">
        <f>Blad1!C358</f>
        <v>0</v>
      </c>
      <c r="AD358">
        <f>Blad1!D358</f>
        <v>0</v>
      </c>
      <c r="AE358">
        <f>Blad1!E358</f>
        <v>0</v>
      </c>
      <c r="AF358">
        <f>Blad1!F358</f>
        <v>0</v>
      </c>
      <c r="AG358">
        <f>Blad1!G358</f>
        <v>0</v>
      </c>
      <c r="AH358" s="16">
        <f>Blad1!H358</f>
        <v>0</v>
      </c>
      <c r="AI358">
        <f>Blad1!I358</f>
        <v>0</v>
      </c>
      <c r="AJ358">
        <f>Blad1!J358</f>
        <v>0</v>
      </c>
      <c r="AK358">
        <f>Blad1!K358</f>
        <v>0</v>
      </c>
      <c r="AL358">
        <f>Blad1!L358</f>
        <v>0</v>
      </c>
      <c r="AM358">
        <f>Blad1!M358</f>
        <v>0</v>
      </c>
      <c r="AN358">
        <f>Blad1!N358</f>
        <v>0</v>
      </c>
    </row>
    <row r="359" spans="7:40" ht="12.75">
      <c r="G359" s="15">
        <f t="shared" si="63"/>
        <v>0</v>
      </c>
      <c r="V359">
        <f t="shared" si="65"/>
        <v>0</v>
      </c>
      <c r="X359">
        <f t="shared" si="64"/>
        <v>0</v>
      </c>
      <c r="AA359">
        <f>Blad1!A359</f>
        <v>0</v>
      </c>
      <c r="AB359">
        <f>Blad1!B359</f>
        <v>0</v>
      </c>
      <c r="AC359">
        <f>Blad1!C359</f>
        <v>0</v>
      </c>
      <c r="AD359">
        <f>Blad1!D359</f>
        <v>0</v>
      </c>
      <c r="AE359">
        <f>Blad1!E359</f>
        <v>0</v>
      </c>
      <c r="AF359">
        <f>Blad1!F359</f>
        <v>0</v>
      </c>
      <c r="AG359">
        <f>Blad1!G359</f>
        <v>0</v>
      </c>
      <c r="AH359" s="16">
        <f>Blad1!H359</f>
        <v>0</v>
      </c>
      <c r="AI359">
        <f>Blad1!I359</f>
        <v>0</v>
      </c>
      <c r="AJ359">
        <f>Blad1!J359</f>
        <v>0</v>
      </c>
      <c r="AK359">
        <f>Blad1!K359</f>
        <v>0</v>
      </c>
      <c r="AL359">
        <f>Blad1!L359</f>
        <v>0</v>
      </c>
      <c r="AM359">
        <f>Blad1!M359</f>
        <v>0</v>
      </c>
      <c r="AN359">
        <f>Blad1!N359</f>
        <v>0</v>
      </c>
    </row>
    <row r="360" spans="7:40" ht="12.75">
      <c r="G360" s="15">
        <f t="shared" si="63"/>
        <v>0</v>
      </c>
      <c r="V360">
        <f t="shared" si="65"/>
        <v>0</v>
      </c>
      <c r="X360">
        <f t="shared" si="64"/>
        <v>0</v>
      </c>
      <c r="AA360">
        <f>Blad1!A360</f>
        <v>0</v>
      </c>
      <c r="AB360">
        <f>Blad1!B360</f>
        <v>0</v>
      </c>
      <c r="AC360">
        <f>Blad1!C360</f>
        <v>0</v>
      </c>
      <c r="AD360">
        <f>Blad1!D360</f>
        <v>0</v>
      </c>
      <c r="AE360">
        <f>Blad1!E360</f>
        <v>0</v>
      </c>
      <c r="AF360">
        <f>Blad1!F360</f>
        <v>0</v>
      </c>
      <c r="AG360">
        <f>Blad1!G360</f>
        <v>0</v>
      </c>
      <c r="AH360" s="16">
        <f>Blad1!H360</f>
        <v>0</v>
      </c>
      <c r="AI360">
        <f>Blad1!I360</f>
        <v>0</v>
      </c>
      <c r="AJ360">
        <f>Blad1!J360</f>
        <v>0</v>
      </c>
      <c r="AK360">
        <f>Blad1!K360</f>
        <v>0</v>
      </c>
      <c r="AL360">
        <f>Blad1!L360</f>
        <v>0</v>
      </c>
      <c r="AM360">
        <f>Blad1!M360</f>
        <v>0</v>
      </c>
      <c r="AN360">
        <f>Blad1!N360</f>
        <v>0</v>
      </c>
    </row>
    <row r="361" spans="7:40" ht="12.75">
      <c r="G361" s="15">
        <f t="shared" si="63"/>
        <v>0</v>
      </c>
      <c r="V361">
        <f t="shared" si="65"/>
        <v>0</v>
      </c>
      <c r="X361">
        <f t="shared" si="64"/>
        <v>0</v>
      </c>
      <c r="AA361">
        <f>Blad1!A361</f>
        <v>0</v>
      </c>
      <c r="AB361">
        <f>Blad1!B361</f>
        <v>0</v>
      </c>
      <c r="AC361">
        <f>Blad1!C361</f>
        <v>0</v>
      </c>
      <c r="AD361">
        <f>Blad1!D361</f>
        <v>0</v>
      </c>
      <c r="AE361">
        <f>Blad1!E361</f>
        <v>0</v>
      </c>
      <c r="AF361">
        <f>Blad1!F361</f>
        <v>0</v>
      </c>
      <c r="AG361">
        <f>Blad1!G361</f>
        <v>0</v>
      </c>
      <c r="AH361" s="16">
        <f>Blad1!H361</f>
        <v>0</v>
      </c>
      <c r="AI361">
        <f>Blad1!I361</f>
        <v>0</v>
      </c>
      <c r="AJ361">
        <f>Blad1!J361</f>
        <v>0</v>
      </c>
      <c r="AK361">
        <f>Blad1!K361</f>
        <v>0</v>
      </c>
      <c r="AL361">
        <f>Blad1!L361</f>
        <v>0</v>
      </c>
      <c r="AM361">
        <f>Blad1!M361</f>
        <v>0</v>
      </c>
      <c r="AN361">
        <f>Blad1!N361</f>
        <v>0</v>
      </c>
    </row>
    <row r="362" spans="7:40" ht="12.75">
      <c r="G362" s="15">
        <f t="shared" si="63"/>
        <v>0</v>
      </c>
      <c r="V362">
        <f t="shared" si="65"/>
        <v>0</v>
      </c>
      <c r="X362">
        <f t="shared" si="64"/>
        <v>0</v>
      </c>
      <c r="AA362">
        <f>Blad1!A362</f>
        <v>0</v>
      </c>
      <c r="AB362">
        <f>Blad1!B362</f>
        <v>0</v>
      </c>
      <c r="AC362">
        <f>Blad1!C362</f>
        <v>0</v>
      </c>
      <c r="AD362">
        <f>Blad1!D362</f>
        <v>0</v>
      </c>
      <c r="AE362">
        <f>Blad1!E362</f>
        <v>0</v>
      </c>
      <c r="AF362">
        <f>Blad1!F362</f>
        <v>0</v>
      </c>
      <c r="AG362">
        <f>Blad1!G362</f>
        <v>0</v>
      </c>
      <c r="AH362" s="16">
        <f>Blad1!H362</f>
        <v>0</v>
      </c>
      <c r="AI362">
        <f>Blad1!I362</f>
        <v>0</v>
      </c>
      <c r="AJ362">
        <f>Blad1!J362</f>
        <v>0</v>
      </c>
      <c r="AK362">
        <f>Blad1!K362</f>
        <v>0</v>
      </c>
      <c r="AL362">
        <f>Blad1!L362</f>
        <v>0</v>
      </c>
      <c r="AM362">
        <f>Blad1!M362</f>
        <v>0</v>
      </c>
      <c r="AN362">
        <f>Blad1!N362</f>
        <v>0</v>
      </c>
    </row>
    <row r="363" spans="7:40" ht="12.75">
      <c r="G363" s="15">
        <f t="shared" si="63"/>
        <v>0</v>
      </c>
      <c r="V363">
        <f t="shared" si="65"/>
        <v>0</v>
      </c>
      <c r="X363">
        <f t="shared" si="64"/>
        <v>0</v>
      </c>
      <c r="AA363">
        <f>Blad1!A363</f>
        <v>0</v>
      </c>
      <c r="AB363">
        <f>Blad1!B363</f>
        <v>0</v>
      </c>
      <c r="AC363">
        <f>Blad1!C363</f>
        <v>0</v>
      </c>
      <c r="AD363">
        <f>Blad1!D363</f>
        <v>0</v>
      </c>
      <c r="AE363">
        <f>Blad1!E363</f>
        <v>0</v>
      </c>
      <c r="AF363">
        <f>Blad1!F363</f>
        <v>0</v>
      </c>
      <c r="AG363">
        <f>Blad1!G363</f>
        <v>0</v>
      </c>
      <c r="AH363" s="16">
        <f>Blad1!H363</f>
        <v>0</v>
      </c>
      <c r="AI363">
        <f>Blad1!I363</f>
        <v>0</v>
      </c>
      <c r="AJ363">
        <f>Blad1!J363</f>
        <v>0</v>
      </c>
      <c r="AK363">
        <f>Blad1!K363</f>
        <v>0</v>
      </c>
      <c r="AL363">
        <f>Blad1!L363</f>
        <v>0</v>
      </c>
      <c r="AM363">
        <f>Blad1!M363</f>
        <v>0</v>
      </c>
      <c r="AN363">
        <f>Blad1!N363</f>
        <v>0</v>
      </c>
    </row>
    <row r="364" spans="7:40" ht="12.75">
      <c r="G364" s="15">
        <f t="shared" si="63"/>
        <v>0</v>
      </c>
      <c r="V364">
        <f t="shared" si="65"/>
        <v>0</v>
      </c>
      <c r="X364">
        <f t="shared" si="64"/>
        <v>0</v>
      </c>
      <c r="AA364">
        <f>Blad1!A364</f>
        <v>0</v>
      </c>
      <c r="AB364">
        <f>Blad1!B364</f>
        <v>0</v>
      </c>
      <c r="AC364">
        <f>Blad1!C364</f>
        <v>0</v>
      </c>
      <c r="AD364">
        <f>Blad1!D364</f>
        <v>0</v>
      </c>
      <c r="AE364">
        <f>Blad1!E364</f>
        <v>0</v>
      </c>
      <c r="AF364">
        <f>Blad1!F364</f>
        <v>0</v>
      </c>
      <c r="AG364">
        <f>Blad1!G364</f>
        <v>0</v>
      </c>
      <c r="AH364" s="16">
        <f>Blad1!H364</f>
        <v>0</v>
      </c>
      <c r="AI364">
        <f>Blad1!I364</f>
        <v>0</v>
      </c>
      <c r="AJ364">
        <f>Blad1!J364</f>
        <v>0</v>
      </c>
      <c r="AK364">
        <f>Blad1!K364</f>
        <v>0</v>
      </c>
      <c r="AL364">
        <f>Blad1!L364</f>
        <v>0</v>
      </c>
      <c r="AM364">
        <f>Blad1!M364</f>
        <v>0</v>
      </c>
      <c r="AN364">
        <f>Blad1!N364</f>
        <v>0</v>
      </c>
    </row>
    <row r="365" spans="7:40" ht="12.75">
      <c r="G365" s="15">
        <f t="shared" si="63"/>
        <v>0</v>
      </c>
      <c r="V365">
        <f t="shared" si="65"/>
        <v>0</v>
      </c>
      <c r="X365">
        <f t="shared" si="64"/>
        <v>0</v>
      </c>
      <c r="AA365">
        <f>Blad1!A365</f>
        <v>0</v>
      </c>
      <c r="AB365">
        <f>Blad1!B365</f>
        <v>0</v>
      </c>
      <c r="AC365">
        <f>Blad1!C365</f>
        <v>0</v>
      </c>
      <c r="AD365">
        <f>Blad1!D365</f>
        <v>0</v>
      </c>
      <c r="AE365">
        <f>Blad1!E365</f>
        <v>0</v>
      </c>
      <c r="AF365">
        <f>Blad1!F365</f>
        <v>0</v>
      </c>
      <c r="AG365">
        <f>Blad1!G365</f>
        <v>0</v>
      </c>
      <c r="AH365" s="16">
        <f>Blad1!H365</f>
        <v>0</v>
      </c>
      <c r="AI365">
        <f>Blad1!I365</f>
        <v>0</v>
      </c>
      <c r="AJ365">
        <f>Blad1!J365</f>
        <v>0</v>
      </c>
      <c r="AK365">
        <f>Blad1!K365</f>
        <v>0</v>
      </c>
      <c r="AL365">
        <f>Blad1!L365</f>
        <v>0</v>
      </c>
      <c r="AM365">
        <f>Blad1!M365</f>
        <v>0</v>
      </c>
      <c r="AN365">
        <f>Blad1!N365</f>
        <v>0</v>
      </c>
    </row>
    <row r="366" spans="7:40" ht="12.75">
      <c r="G366" s="15">
        <f t="shared" si="63"/>
        <v>0</v>
      </c>
      <c r="V366">
        <f t="shared" si="65"/>
        <v>0</v>
      </c>
      <c r="X366">
        <f t="shared" si="64"/>
        <v>0</v>
      </c>
      <c r="AA366">
        <f>Blad1!A366</f>
        <v>0</v>
      </c>
      <c r="AB366">
        <f>Blad1!B366</f>
        <v>0</v>
      </c>
      <c r="AC366">
        <f>Blad1!C366</f>
        <v>0</v>
      </c>
      <c r="AD366">
        <f>Blad1!D366</f>
        <v>0</v>
      </c>
      <c r="AE366">
        <f>Blad1!E366</f>
        <v>0</v>
      </c>
      <c r="AF366">
        <f>Blad1!F366</f>
        <v>0</v>
      </c>
      <c r="AG366">
        <f>Blad1!G366</f>
        <v>0</v>
      </c>
      <c r="AH366" s="16">
        <f>Blad1!H366</f>
        <v>0</v>
      </c>
      <c r="AI366">
        <f>Blad1!I366</f>
        <v>0</v>
      </c>
      <c r="AJ366">
        <f>Blad1!J366</f>
        <v>0</v>
      </c>
      <c r="AK366">
        <f>Blad1!K366</f>
        <v>0</v>
      </c>
      <c r="AL366">
        <f>Blad1!L366</f>
        <v>0</v>
      </c>
      <c r="AM366">
        <f>Blad1!M366</f>
        <v>0</v>
      </c>
      <c r="AN366">
        <f>Blad1!N366</f>
        <v>0</v>
      </c>
    </row>
    <row r="367" spans="7:40" ht="12.75">
      <c r="G367" s="15">
        <f t="shared" si="63"/>
        <v>0</v>
      </c>
      <c r="V367">
        <f t="shared" si="65"/>
        <v>0</v>
      </c>
      <c r="X367">
        <f t="shared" si="64"/>
        <v>0</v>
      </c>
      <c r="AA367">
        <f>Blad1!A367</f>
        <v>0</v>
      </c>
      <c r="AB367">
        <f>Blad1!B367</f>
        <v>0</v>
      </c>
      <c r="AC367">
        <f>Blad1!C367</f>
        <v>0</v>
      </c>
      <c r="AD367">
        <f>Blad1!D367</f>
        <v>0</v>
      </c>
      <c r="AE367">
        <f>Blad1!E367</f>
        <v>0</v>
      </c>
      <c r="AF367">
        <f>Blad1!F367</f>
        <v>0</v>
      </c>
      <c r="AG367">
        <f>Blad1!G367</f>
        <v>0</v>
      </c>
      <c r="AH367" s="16">
        <f>Blad1!H367</f>
        <v>0</v>
      </c>
      <c r="AI367">
        <f>Blad1!I367</f>
        <v>0</v>
      </c>
      <c r="AJ367">
        <f>Blad1!J367</f>
        <v>0</v>
      </c>
      <c r="AK367">
        <f>Blad1!K367</f>
        <v>0</v>
      </c>
      <c r="AL367">
        <f>Blad1!L367</f>
        <v>0</v>
      </c>
      <c r="AM367">
        <f>Blad1!M367</f>
        <v>0</v>
      </c>
      <c r="AN367">
        <f>Blad1!N367</f>
        <v>0</v>
      </c>
    </row>
    <row r="368" spans="7:40" ht="12.75">
      <c r="G368" s="15">
        <f t="shared" si="63"/>
        <v>0</v>
      </c>
      <c r="V368">
        <f t="shared" si="65"/>
        <v>0</v>
      </c>
      <c r="X368">
        <f t="shared" si="64"/>
        <v>0</v>
      </c>
      <c r="AA368">
        <f>Blad1!A368</f>
        <v>0</v>
      </c>
      <c r="AB368">
        <f>Blad1!B368</f>
        <v>0</v>
      </c>
      <c r="AC368">
        <f>Blad1!C368</f>
        <v>0</v>
      </c>
      <c r="AD368">
        <f>Blad1!D368</f>
        <v>0</v>
      </c>
      <c r="AE368">
        <f>Blad1!E368</f>
        <v>0</v>
      </c>
      <c r="AF368">
        <f>Blad1!F368</f>
        <v>0</v>
      </c>
      <c r="AG368">
        <f>Blad1!G368</f>
        <v>0</v>
      </c>
      <c r="AH368" s="16">
        <f>Blad1!H368</f>
        <v>0</v>
      </c>
      <c r="AI368">
        <f>Blad1!I368</f>
        <v>0</v>
      </c>
      <c r="AJ368">
        <f>Blad1!J368</f>
        <v>0</v>
      </c>
      <c r="AK368">
        <f>Blad1!K368</f>
        <v>0</v>
      </c>
      <c r="AL368">
        <f>Blad1!L368</f>
        <v>0</v>
      </c>
      <c r="AM368">
        <f>Blad1!M368</f>
        <v>0</v>
      </c>
      <c r="AN368">
        <f>Blad1!N368</f>
        <v>0</v>
      </c>
    </row>
    <row r="369" spans="7:40" ht="12.75">
      <c r="G369" s="15">
        <f t="shared" si="63"/>
        <v>0</v>
      </c>
      <c r="V369">
        <f t="shared" si="65"/>
        <v>0</v>
      </c>
      <c r="X369">
        <f t="shared" si="64"/>
        <v>0</v>
      </c>
      <c r="AA369">
        <f>Blad1!A369</f>
        <v>0</v>
      </c>
      <c r="AB369">
        <f>Blad1!B369</f>
        <v>0</v>
      </c>
      <c r="AC369">
        <f>Blad1!C369</f>
        <v>0</v>
      </c>
      <c r="AD369">
        <f>Blad1!D369</f>
        <v>0</v>
      </c>
      <c r="AE369">
        <f>Blad1!E369</f>
        <v>0</v>
      </c>
      <c r="AF369">
        <f>Blad1!F369</f>
        <v>0</v>
      </c>
      <c r="AG369">
        <f>Blad1!G369</f>
        <v>0</v>
      </c>
      <c r="AH369" s="16">
        <f>Blad1!H369</f>
        <v>0</v>
      </c>
      <c r="AI369">
        <f>Blad1!I369</f>
        <v>0</v>
      </c>
      <c r="AJ369">
        <f>Blad1!J369</f>
        <v>0</v>
      </c>
      <c r="AK369">
        <f>Blad1!K369</f>
        <v>0</v>
      </c>
      <c r="AL369">
        <f>Blad1!L369</f>
        <v>0</v>
      </c>
      <c r="AM369">
        <f>Blad1!M369</f>
        <v>0</v>
      </c>
      <c r="AN369">
        <f>Blad1!N369</f>
        <v>0</v>
      </c>
    </row>
    <row r="370" spans="7:40" ht="12.75">
      <c r="G370" s="15">
        <f t="shared" si="63"/>
        <v>0</v>
      </c>
      <c r="V370">
        <f t="shared" si="65"/>
        <v>0</v>
      </c>
      <c r="X370">
        <f t="shared" si="64"/>
        <v>0</v>
      </c>
      <c r="AA370">
        <f>Blad1!A370</f>
        <v>0</v>
      </c>
      <c r="AB370">
        <f>Blad1!B370</f>
        <v>0</v>
      </c>
      <c r="AC370">
        <f>Blad1!C370</f>
        <v>0</v>
      </c>
      <c r="AD370">
        <f>Blad1!D370</f>
        <v>0</v>
      </c>
      <c r="AE370">
        <f>Blad1!E370</f>
        <v>0</v>
      </c>
      <c r="AF370">
        <f>Blad1!F370</f>
        <v>0</v>
      </c>
      <c r="AG370">
        <f>Blad1!G370</f>
        <v>0</v>
      </c>
      <c r="AH370" s="16">
        <f>Blad1!H370</f>
        <v>0</v>
      </c>
      <c r="AI370">
        <f>Blad1!I370</f>
        <v>0</v>
      </c>
      <c r="AJ370">
        <f>Blad1!J370</f>
        <v>0</v>
      </c>
      <c r="AK370">
        <f>Blad1!K370</f>
        <v>0</v>
      </c>
      <c r="AL370">
        <f>Blad1!L370</f>
        <v>0</v>
      </c>
      <c r="AM370">
        <f>Blad1!M370</f>
        <v>0</v>
      </c>
      <c r="AN370">
        <f>Blad1!N370</f>
        <v>0</v>
      </c>
    </row>
    <row r="371" spans="7:40" ht="12.75">
      <c r="G371" s="15">
        <f t="shared" si="63"/>
        <v>0</v>
      </c>
      <c r="V371">
        <f t="shared" si="65"/>
        <v>0</v>
      </c>
      <c r="X371">
        <f t="shared" si="64"/>
        <v>0</v>
      </c>
      <c r="AA371">
        <f>Blad1!A371</f>
        <v>0</v>
      </c>
      <c r="AB371">
        <f>Blad1!B371</f>
        <v>0</v>
      </c>
      <c r="AC371">
        <f>Blad1!C371</f>
        <v>0</v>
      </c>
      <c r="AD371">
        <f>Blad1!D371</f>
        <v>0</v>
      </c>
      <c r="AE371">
        <f>Blad1!E371</f>
        <v>0</v>
      </c>
      <c r="AF371">
        <f>Blad1!F371</f>
        <v>0</v>
      </c>
      <c r="AG371">
        <f>Blad1!G371</f>
        <v>0</v>
      </c>
      <c r="AH371" s="16">
        <f>Blad1!H371</f>
        <v>0</v>
      </c>
      <c r="AI371">
        <f>Blad1!I371</f>
        <v>0</v>
      </c>
      <c r="AJ371">
        <f>Blad1!J371</f>
        <v>0</v>
      </c>
      <c r="AK371">
        <f>Blad1!K371</f>
        <v>0</v>
      </c>
      <c r="AL371">
        <f>Blad1!L371</f>
        <v>0</v>
      </c>
      <c r="AM371">
        <f>Blad1!M371</f>
        <v>0</v>
      </c>
      <c r="AN371">
        <f>Blad1!N371</f>
        <v>0</v>
      </c>
    </row>
    <row r="372" spans="7:40" ht="12.75">
      <c r="G372" s="15">
        <f t="shared" si="63"/>
        <v>0</v>
      </c>
      <c r="V372">
        <f t="shared" si="65"/>
        <v>0</v>
      </c>
      <c r="X372">
        <f t="shared" si="64"/>
        <v>0</v>
      </c>
      <c r="AA372">
        <f>Blad1!A372</f>
        <v>0</v>
      </c>
      <c r="AB372">
        <f>Blad1!B372</f>
        <v>0</v>
      </c>
      <c r="AC372">
        <f>Blad1!C372</f>
        <v>0</v>
      </c>
      <c r="AD372">
        <f>Blad1!D372</f>
        <v>0</v>
      </c>
      <c r="AE372">
        <f>Blad1!E372</f>
        <v>0</v>
      </c>
      <c r="AF372">
        <f>Blad1!F372</f>
        <v>0</v>
      </c>
      <c r="AG372">
        <f>Blad1!G372</f>
        <v>0</v>
      </c>
      <c r="AH372" s="16">
        <f>Blad1!H372</f>
        <v>0</v>
      </c>
      <c r="AI372">
        <f>Blad1!I372</f>
        <v>0</v>
      </c>
      <c r="AJ372">
        <f>Blad1!J372</f>
        <v>0</v>
      </c>
      <c r="AK372">
        <f>Blad1!K372</f>
        <v>0</v>
      </c>
      <c r="AL372">
        <f>Blad1!L372</f>
        <v>0</v>
      </c>
      <c r="AM372">
        <f>Blad1!M372</f>
        <v>0</v>
      </c>
      <c r="AN372">
        <f>Blad1!N372</f>
        <v>0</v>
      </c>
    </row>
    <row r="373" spans="7:40" ht="12.75">
      <c r="G373" s="15">
        <f t="shared" si="63"/>
        <v>0</v>
      </c>
      <c r="V373">
        <f t="shared" si="65"/>
        <v>0</v>
      </c>
      <c r="X373">
        <f t="shared" si="64"/>
        <v>0</v>
      </c>
      <c r="AA373">
        <f>Blad1!A373</f>
        <v>0</v>
      </c>
      <c r="AB373">
        <f>Blad1!B373</f>
        <v>0</v>
      </c>
      <c r="AC373">
        <f>Blad1!C373</f>
        <v>0</v>
      </c>
      <c r="AD373">
        <f>Blad1!D373</f>
        <v>0</v>
      </c>
      <c r="AE373">
        <f>Blad1!E373</f>
        <v>0</v>
      </c>
      <c r="AF373">
        <f>Blad1!F373</f>
        <v>0</v>
      </c>
      <c r="AG373">
        <f>Blad1!G373</f>
        <v>0</v>
      </c>
      <c r="AH373" s="16">
        <f>Blad1!H373</f>
        <v>0</v>
      </c>
      <c r="AI373">
        <f>Blad1!I373</f>
        <v>0</v>
      </c>
      <c r="AJ373">
        <f>Blad1!J373</f>
        <v>0</v>
      </c>
      <c r="AK373">
        <f>Blad1!K373</f>
        <v>0</v>
      </c>
      <c r="AL373">
        <f>Blad1!L373</f>
        <v>0</v>
      </c>
      <c r="AM373">
        <f>Blad1!M373</f>
        <v>0</v>
      </c>
      <c r="AN373">
        <f>Blad1!N373</f>
        <v>0</v>
      </c>
    </row>
    <row r="374" spans="7:40" ht="12.75">
      <c r="G374" s="15">
        <f t="shared" si="63"/>
        <v>0</v>
      </c>
      <c r="V374">
        <f t="shared" si="65"/>
        <v>0</v>
      </c>
      <c r="X374">
        <f t="shared" si="64"/>
        <v>0</v>
      </c>
      <c r="AA374">
        <f>Blad1!A374</f>
        <v>0</v>
      </c>
      <c r="AB374">
        <f>Blad1!B374</f>
        <v>0</v>
      </c>
      <c r="AC374">
        <f>Blad1!C374</f>
        <v>0</v>
      </c>
      <c r="AD374">
        <f>Blad1!D374</f>
        <v>0</v>
      </c>
      <c r="AE374">
        <f>Blad1!E374</f>
        <v>0</v>
      </c>
      <c r="AF374">
        <f>Blad1!F374</f>
        <v>0</v>
      </c>
      <c r="AG374">
        <f>Blad1!G374</f>
        <v>0</v>
      </c>
      <c r="AH374" s="16">
        <f>Blad1!H374</f>
        <v>0</v>
      </c>
      <c r="AI374">
        <f>Blad1!I374</f>
        <v>0</v>
      </c>
      <c r="AJ374">
        <f>Blad1!J374</f>
        <v>0</v>
      </c>
      <c r="AK374">
        <f>Blad1!K374</f>
        <v>0</v>
      </c>
      <c r="AL374">
        <f>Blad1!L374</f>
        <v>0</v>
      </c>
      <c r="AM374">
        <f>Blad1!M374</f>
        <v>0</v>
      </c>
      <c r="AN374">
        <f>Blad1!N374</f>
        <v>0</v>
      </c>
    </row>
    <row r="375" spans="7:40" ht="12.75">
      <c r="G375" s="15">
        <f t="shared" si="63"/>
        <v>0</v>
      </c>
      <c r="V375">
        <f t="shared" si="65"/>
        <v>0</v>
      </c>
      <c r="X375">
        <f t="shared" si="64"/>
        <v>0</v>
      </c>
      <c r="AA375">
        <f>Blad1!A375</f>
        <v>0</v>
      </c>
      <c r="AB375">
        <f>Blad1!B375</f>
        <v>0</v>
      </c>
      <c r="AC375">
        <f>Blad1!C375</f>
        <v>0</v>
      </c>
      <c r="AD375">
        <f>Blad1!D375</f>
        <v>0</v>
      </c>
      <c r="AE375">
        <f>Blad1!E375</f>
        <v>0</v>
      </c>
      <c r="AF375">
        <f>Blad1!F375</f>
        <v>0</v>
      </c>
      <c r="AG375">
        <f>Blad1!G375</f>
        <v>0</v>
      </c>
      <c r="AH375" s="16">
        <f>Blad1!H375</f>
        <v>0</v>
      </c>
      <c r="AI375">
        <f>Blad1!I375</f>
        <v>0</v>
      </c>
      <c r="AJ375">
        <f>Blad1!J375</f>
        <v>0</v>
      </c>
      <c r="AK375">
        <f>Blad1!K375</f>
        <v>0</v>
      </c>
      <c r="AL375">
        <f>Blad1!L375</f>
        <v>0</v>
      </c>
      <c r="AM375">
        <f>Blad1!M375</f>
        <v>0</v>
      </c>
      <c r="AN375">
        <f>Blad1!N375</f>
        <v>0</v>
      </c>
    </row>
    <row r="376" spans="7:40" ht="12.75">
      <c r="G376" s="15">
        <f t="shared" si="63"/>
        <v>0</v>
      </c>
      <c r="V376">
        <f t="shared" si="65"/>
        <v>0</v>
      </c>
      <c r="X376">
        <f t="shared" si="64"/>
        <v>0</v>
      </c>
      <c r="AA376">
        <f>Blad1!A376</f>
        <v>0</v>
      </c>
      <c r="AB376">
        <f>Blad1!B376</f>
        <v>0</v>
      </c>
      <c r="AC376">
        <f>Blad1!C376</f>
        <v>0</v>
      </c>
      <c r="AD376">
        <f>Blad1!D376</f>
        <v>0</v>
      </c>
      <c r="AE376">
        <f>Blad1!E376</f>
        <v>0</v>
      </c>
      <c r="AF376">
        <f>Blad1!F376</f>
        <v>0</v>
      </c>
      <c r="AG376">
        <f>Blad1!G376</f>
        <v>0</v>
      </c>
      <c r="AH376" s="16">
        <f>Blad1!H376</f>
        <v>0</v>
      </c>
      <c r="AI376">
        <f>Blad1!I376</f>
        <v>0</v>
      </c>
      <c r="AJ376">
        <f>Blad1!J376</f>
        <v>0</v>
      </c>
      <c r="AK376">
        <f>Blad1!K376</f>
        <v>0</v>
      </c>
      <c r="AL376">
        <f>Blad1!L376</f>
        <v>0</v>
      </c>
      <c r="AM376">
        <f>Blad1!M376</f>
        <v>0</v>
      </c>
      <c r="AN376">
        <f>Blad1!N376</f>
        <v>0</v>
      </c>
    </row>
    <row r="377" spans="7:40" ht="12.75">
      <c r="G377" s="15">
        <f t="shared" si="63"/>
        <v>0</v>
      </c>
      <c r="V377">
        <f t="shared" si="65"/>
        <v>0</v>
      </c>
      <c r="X377">
        <f t="shared" si="64"/>
        <v>0</v>
      </c>
      <c r="AA377">
        <f>Blad1!A377</f>
        <v>0</v>
      </c>
      <c r="AB377">
        <f>Blad1!B377</f>
        <v>0</v>
      </c>
      <c r="AC377">
        <f>Blad1!C377</f>
        <v>0</v>
      </c>
      <c r="AD377">
        <f>Blad1!D377</f>
        <v>0</v>
      </c>
      <c r="AE377">
        <f>Blad1!E377</f>
        <v>0</v>
      </c>
      <c r="AF377">
        <f>Blad1!F377</f>
        <v>0</v>
      </c>
      <c r="AG377">
        <f>Blad1!G377</f>
        <v>0</v>
      </c>
      <c r="AH377" s="16">
        <f>Blad1!H377</f>
        <v>0</v>
      </c>
      <c r="AI377">
        <f>Blad1!I377</f>
        <v>0</v>
      </c>
      <c r="AJ377">
        <f>Blad1!J377</f>
        <v>0</v>
      </c>
      <c r="AK377">
        <f>Blad1!K377</f>
        <v>0</v>
      </c>
      <c r="AL377">
        <f>Blad1!L377</f>
        <v>0</v>
      </c>
      <c r="AM377">
        <f>Blad1!M377</f>
        <v>0</v>
      </c>
      <c r="AN377">
        <f>Blad1!N377</f>
        <v>0</v>
      </c>
    </row>
    <row r="378" spans="7:40" ht="12.75">
      <c r="G378" s="15">
        <f t="shared" si="63"/>
        <v>0</v>
      </c>
      <c r="V378">
        <f t="shared" si="65"/>
        <v>0</v>
      </c>
      <c r="X378">
        <f t="shared" si="64"/>
        <v>0</v>
      </c>
      <c r="AA378">
        <f>Blad1!A378</f>
        <v>0</v>
      </c>
      <c r="AB378">
        <f>Blad1!B378</f>
        <v>0</v>
      </c>
      <c r="AC378">
        <f>Blad1!C378</f>
        <v>0</v>
      </c>
      <c r="AD378">
        <f>Blad1!D378</f>
        <v>0</v>
      </c>
      <c r="AE378">
        <f>Blad1!E378</f>
        <v>0</v>
      </c>
      <c r="AF378">
        <f>Blad1!F378</f>
        <v>0</v>
      </c>
      <c r="AG378">
        <f>Blad1!G378</f>
        <v>0</v>
      </c>
      <c r="AH378" s="16">
        <f>Blad1!H378</f>
        <v>0</v>
      </c>
      <c r="AI378">
        <f>Blad1!I378</f>
        <v>0</v>
      </c>
      <c r="AJ378">
        <f>Blad1!J378</f>
        <v>0</v>
      </c>
      <c r="AK378">
        <f>Blad1!K378</f>
        <v>0</v>
      </c>
      <c r="AL378">
        <f>Blad1!L378</f>
        <v>0</v>
      </c>
      <c r="AM378">
        <f>Blad1!M378</f>
        <v>0</v>
      </c>
      <c r="AN378">
        <f>Blad1!N378</f>
        <v>0</v>
      </c>
    </row>
    <row r="379" spans="7:40" ht="12.75">
      <c r="G379" s="15">
        <f t="shared" si="63"/>
        <v>0</v>
      </c>
      <c r="V379">
        <f t="shared" si="65"/>
        <v>0</v>
      </c>
      <c r="X379">
        <f t="shared" si="64"/>
        <v>0</v>
      </c>
      <c r="AA379">
        <f>Blad1!A379</f>
        <v>0</v>
      </c>
      <c r="AB379">
        <f>Blad1!B379</f>
        <v>0</v>
      </c>
      <c r="AC379">
        <f>Blad1!C379</f>
        <v>0</v>
      </c>
      <c r="AD379">
        <f>Blad1!D379</f>
        <v>0</v>
      </c>
      <c r="AE379">
        <f>Blad1!E379</f>
        <v>0</v>
      </c>
      <c r="AF379">
        <f>Blad1!F379</f>
        <v>0</v>
      </c>
      <c r="AG379">
        <f>Blad1!G379</f>
        <v>0</v>
      </c>
      <c r="AH379" s="16">
        <f>Blad1!H379</f>
        <v>0</v>
      </c>
      <c r="AI379">
        <f>Blad1!I379</f>
        <v>0</v>
      </c>
      <c r="AJ379">
        <f>Blad1!J379</f>
        <v>0</v>
      </c>
      <c r="AK379">
        <f>Blad1!K379</f>
        <v>0</v>
      </c>
      <c r="AL379">
        <f>Blad1!L379</f>
        <v>0</v>
      </c>
      <c r="AM379">
        <f>Blad1!M379</f>
        <v>0</v>
      </c>
      <c r="AN379">
        <f>Blad1!N379</f>
        <v>0</v>
      </c>
    </row>
    <row r="380" spans="7:40" ht="12.75">
      <c r="G380" s="15">
        <f t="shared" si="63"/>
        <v>0</v>
      </c>
      <c r="V380">
        <f t="shared" si="65"/>
        <v>0</v>
      </c>
      <c r="X380">
        <f t="shared" si="64"/>
        <v>0</v>
      </c>
      <c r="AA380">
        <f>Blad1!A380</f>
        <v>0</v>
      </c>
      <c r="AB380">
        <f>Blad1!B380</f>
        <v>0</v>
      </c>
      <c r="AC380">
        <f>Blad1!C380</f>
        <v>0</v>
      </c>
      <c r="AD380">
        <f>Blad1!D380</f>
        <v>0</v>
      </c>
      <c r="AE380">
        <f>Blad1!E380</f>
        <v>0</v>
      </c>
      <c r="AF380">
        <f>Blad1!F380</f>
        <v>0</v>
      </c>
      <c r="AG380">
        <f>Blad1!G380</f>
        <v>0</v>
      </c>
      <c r="AH380" s="16">
        <f>Blad1!H380</f>
        <v>0</v>
      </c>
      <c r="AI380">
        <f>Blad1!I380</f>
        <v>0</v>
      </c>
      <c r="AJ380">
        <f>Blad1!J380</f>
        <v>0</v>
      </c>
      <c r="AK380">
        <f>Blad1!K380</f>
        <v>0</v>
      </c>
      <c r="AL380">
        <f>Blad1!L380</f>
        <v>0</v>
      </c>
      <c r="AM380">
        <f>Blad1!M380</f>
        <v>0</v>
      </c>
      <c r="AN380">
        <f>Blad1!N380</f>
        <v>0</v>
      </c>
    </row>
    <row r="381" spans="7:40" ht="12.75">
      <c r="G381" s="15">
        <f t="shared" si="63"/>
        <v>0</v>
      </c>
      <c r="V381">
        <f t="shared" si="65"/>
        <v>0</v>
      </c>
      <c r="X381">
        <f t="shared" si="64"/>
        <v>0</v>
      </c>
      <c r="AA381">
        <f>Blad1!A381</f>
        <v>0</v>
      </c>
      <c r="AB381">
        <f>Blad1!B381</f>
        <v>0</v>
      </c>
      <c r="AC381">
        <f>Blad1!C381</f>
        <v>0</v>
      </c>
      <c r="AD381">
        <f>Blad1!D381</f>
        <v>0</v>
      </c>
      <c r="AE381">
        <f>Blad1!E381</f>
        <v>0</v>
      </c>
      <c r="AF381">
        <f>Blad1!F381</f>
        <v>0</v>
      </c>
      <c r="AG381">
        <f>Blad1!G381</f>
        <v>0</v>
      </c>
      <c r="AH381" s="16">
        <f>Blad1!H381</f>
        <v>0</v>
      </c>
      <c r="AI381">
        <f>Blad1!I381</f>
        <v>0</v>
      </c>
      <c r="AJ381">
        <f>Blad1!J381</f>
        <v>0</v>
      </c>
      <c r="AK381">
        <f>Blad1!K381</f>
        <v>0</v>
      </c>
      <c r="AL381">
        <f>Blad1!L381</f>
        <v>0</v>
      </c>
      <c r="AM381">
        <f>Blad1!M381</f>
        <v>0</v>
      </c>
      <c r="AN381">
        <f>Blad1!N381</f>
        <v>0</v>
      </c>
    </row>
    <row r="382" spans="7:40" ht="12.75">
      <c r="G382" s="15">
        <f t="shared" si="63"/>
        <v>0</v>
      </c>
      <c r="V382">
        <f t="shared" si="65"/>
        <v>0</v>
      </c>
      <c r="X382">
        <f t="shared" si="64"/>
        <v>0</v>
      </c>
      <c r="AA382">
        <f>Blad1!A382</f>
        <v>0</v>
      </c>
      <c r="AB382">
        <f>Blad1!B382</f>
        <v>0</v>
      </c>
      <c r="AC382">
        <f>Blad1!C382</f>
        <v>0</v>
      </c>
      <c r="AD382">
        <f>Blad1!D382</f>
        <v>0</v>
      </c>
      <c r="AE382">
        <f>Blad1!E382</f>
        <v>0</v>
      </c>
      <c r="AF382">
        <f>Blad1!F382</f>
        <v>0</v>
      </c>
      <c r="AG382">
        <f>Blad1!G382</f>
        <v>0</v>
      </c>
      <c r="AH382" s="16">
        <f>Blad1!H382</f>
        <v>0</v>
      </c>
      <c r="AI382">
        <f>Blad1!I382</f>
        <v>0</v>
      </c>
      <c r="AJ382">
        <f>Blad1!J382</f>
        <v>0</v>
      </c>
      <c r="AK382">
        <f>Blad1!K382</f>
        <v>0</v>
      </c>
      <c r="AL382">
        <f>Blad1!L382</f>
        <v>0</v>
      </c>
      <c r="AM382">
        <f>Blad1!M382</f>
        <v>0</v>
      </c>
      <c r="AN382">
        <f>Blad1!N382</f>
        <v>0</v>
      </c>
    </row>
    <row r="383" spans="7:40" ht="12.75">
      <c r="G383" s="15">
        <f t="shared" si="63"/>
        <v>0</v>
      </c>
      <c r="V383">
        <f t="shared" si="65"/>
        <v>0</v>
      </c>
      <c r="X383">
        <f t="shared" si="64"/>
        <v>0</v>
      </c>
      <c r="AA383">
        <f>Blad1!A383</f>
        <v>0</v>
      </c>
      <c r="AB383">
        <f>Blad1!B383</f>
        <v>0</v>
      </c>
      <c r="AC383">
        <f>Blad1!C383</f>
        <v>0</v>
      </c>
      <c r="AD383">
        <f>Blad1!D383</f>
        <v>0</v>
      </c>
      <c r="AE383">
        <f>Blad1!E383</f>
        <v>0</v>
      </c>
      <c r="AF383">
        <f>Blad1!F383</f>
        <v>0</v>
      </c>
      <c r="AG383">
        <f>Blad1!G383</f>
        <v>0</v>
      </c>
      <c r="AH383" s="16">
        <f>Blad1!H383</f>
        <v>0</v>
      </c>
      <c r="AI383">
        <f>Blad1!I383</f>
        <v>0</v>
      </c>
      <c r="AJ383">
        <f>Blad1!J383</f>
        <v>0</v>
      </c>
      <c r="AK383">
        <f>Blad1!K383</f>
        <v>0</v>
      </c>
      <c r="AL383">
        <f>Blad1!L383</f>
        <v>0</v>
      </c>
      <c r="AM383">
        <f>Blad1!M383</f>
        <v>0</v>
      </c>
      <c r="AN383">
        <f>Blad1!N383</f>
        <v>0</v>
      </c>
    </row>
    <row r="384" spans="7:40" ht="12.75">
      <c r="G384" s="15">
        <f t="shared" si="63"/>
        <v>0</v>
      </c>
      <c r="V384">
        <f t="shared" si="65"/>
        <v>0</v>
      </c>
      <c r="X384">
        <f t="shared" si="64"/>
        <v>0</v>
      </c>
      <c r="AA384">
        <f>Blad1!A384</f>
        <v>0</v>
      </c>
      <c r="AB384">
        <f>Blad1!B384</f>
        <v>0</v>
      </c>
      <c r="AC384">
        <f>Blad1!C384</f>
        <v>0</v>
      </c>
      <c r="AD384">
        <f>Blad1!D384</f>
        <v>0</v>
      </c>
      <c r="AE384">
        <f>Blad1!E384</f>
        <v>0</v>
      </c>
      <c r="AF384">
        <f>Blad1!F384</f>
        <v>0</v>
      </c>
      <c r="AG384">
        <f>Blad1!G384</f>
        <v>0</v>
      </c>
      <c r="AH384" s="16">
        <f>Blad1!H384</f>
        <v>0</v>
      </c>
      <c r="AI384">
        <f>Blad1!I384</f>
        <v>0</v>
      </c>
      <c r="AJ384">
        <f>Blad1!J384</f>
        <v>0</v>
      </c>
      <c r="AK384">
        <f>Blad1!K384</f>
        <v>0</v>
      </c>
      <c r="AL384">
        <f>Blad1!L384</f>
        <v>0</v>
      </c>
      <c r="AM384">
        <f>Blad1!M384</f>
        <v>0</v>
      </c>
      <c r="AN384">
        <f>Blad1!N384</f>
        <v>0</v>
      </c>
    </row>
    <row r="385" spans="7:40" ht="12.75">
      <c r="G385" s="15">
        <f t="shared" si="63"/>
        <v>0</v>
      </c>
      <c r="V385">
        <f t="shared" si="65"/>
        <v>0</v>
      </c>
      <c r="X385">
        <f t="shared" si="64"/>
        <v>0</v>
      </c>
      <c r="AA385">
        <f>Blad1!A385</f>
        <v>0</v>
      </c>
      <c r="AB385">
        <f>Blad1!B385</f>
        <v>0</v>
      </c>
      <c r="AC385">
        <f>Blad1!C385</f>
        <v>0</v>
      </c>
      <c r="AD385">
        <f>Blad1!D385</f>
        <v>0</v>
      </c>
      <c r="AE385">
        <f>Blad1!E385</f>
        <v>0</v>
      </c>
      <c r="AF385">
        <f>Blad1!F385</f>
        <v>0</v>
      </c>
      <c r="AG385">
        <f>Blad1!G385</f>
        <v>0</v>
      </c>
      <c r="AH385" s="16">
        <f>Blad1!H385</f>
        <v>0</v>
      </c>
      <c r="AI385">
        <f>Blad1!I385</f>
        <v>0</v>
      </c>
      <c r="AJ385">
        <f>Blad1!J385</f>
        <v>0</v>
      </c>
      <c r="AK385">
        <f>Blad1!K385</f>
        <v>0</v>
      </c>
      <c r="AL385">
        <f>Blad1!L385</f>
        <v>0</v>
      </c>
      <c r="AM385">
        <f>Blad1!M385</f>
        <v>0</v>
      </c>
      <c r="AN385">
        <f>Blad1!N385</f>
        <v>0</v>
      </c>
    </row>
    <row r="386" spans="7:40" ht="12.75">
      <c r="G386" s="15">
        <f t="shared" si="63"/>
        <v>0</v>
      </c>
      <c r="V386">
        <f t="shared" si="65"/>
        <v>0</v>
      </c>
      <c r="X386">
        <f t="shared" si="64"/>
        <v>0</v>
      </c>
      <c r="AA386">
        <f>Blad1!A386</f>
        <v>0</v>
      </c>
      <c r="AB386">
        <f>Blad1!B386</f>
        <v>0</v>
      </c>
      <c r="AC386">
        <f>Blad1!C386</f>
        <v>0</v>
      </c>
      <c r="AD386">
        <f>Blad1!D386</f>
        <v>0</v>
      </c>
      <c r="AE386">
        <f>Blad1!E386</f>
        <v>0</v>
      </c>
      <c r="AF386">
        <f>Blad1!F386</f>
        <v>0</v>
      </c>
      <c r="AG386">
        <f>Blad1!G386</f>
        <v>0</v>
      </c>
      <c r="AH386" s="16">
        <f>Blad1!H386</f>
        <v>0</v>
      </c>
      <c r="AI386">
        <f>Blad1!I386</f>
        <v>0</v>
      </c>
      <c r="AJ386">
        <f>Blad1!J386</f>
        <v>0</v>
      </c>
      <c r="AK386">
        <f>Blad1!K386</f>
        <v>0</v>
      </c>
      <c r="AL386">
        <f>Blad1!L386</f>
        <v>0</v>
      </c>
      <c r="AM386">
        <f>Blad1!M386</f>
        <v>0</v>
      </c>
      <c r="AN386">
        <f>Blad1!N386</f>
        <v>0</v>
      </c>
    </row>
    <row r="387" spans="7:40" ht="12.75">
      <c r="G387" s="15">
        <f aca="true" t="shared" si="66" ref="G387:G450">IF(AND(AG387&gt;0,AG388=0),1,0)</f>
        <v>0</v>
      </c>
      <c r="V387">
        <f t="shared" si="65"/>
        <v>0</v>
      </c>
      <c r="X387">
        <f aca="true" t="shared" si="67" ref="X387:X450">IF(V387=$D$10,W387,0)</f>
        <v>0</v>
      </c>
      <c r="AA387">
        <f>Blad1!A387</f>
        <v>0</v>
      </c>
      <c r="AB387">
        <f>Blad1!B387</f>
        <v>0</v>
      </c>
      <c r="AC387">
        <f>Blad1!C387</f>
        <v>0</v>
      </c>
      <c r="AD387">
        <f>Blad1!D387</f>
        <v>0</v>
      </c>
      <c r="AE387">
        <f>Blad1!E387</f>
        <v>0</v>
      </c>
      <c r="AF387">
        <f>Blad1!F387</f>
        <v>0</v>
      </c>
      <c r="AG387">
        <f>Blad1!G387</f>
        <v>0</v>
      </c>
      <c r="AH387" s="16">
        <f>Blad1!H387</f>
        <v>0</v>
      </c>
      <c r="AI387">
        <f>Blad1!I387</f>
        <v>0</v>
      </c>
      <c r="AJ387">
        <f>Blad1!J387</f>
        <v>0</v>
      </c>
      <c r="AK387">
        <f>Blad1!K387</f>
        <v>0</v>
      </c>
      <c r="AL387">
        <f>Blad1!L387</f>
        <v>0</v>
      </c>
      <c r="AM387">
        <f>Blad1!M387</f>
        <v>0</v>
      </c>
      <c r="AN387">
        <f>Blad1!N387</f>
        <v>0</v>
      </c>
    </row>
    <row r="388" spans="7:40" ht="12.75">
      <c r="G388" s="15">
        <f t="shared" si="66"/>
        <v>0</v>
      </c>
      <c r="V388">
        <f aca="true" t="shared" si="68" ref="V388:V451">IF(AH388&gt;0,AC388,0)</f>
        <v>0</v>
      </c>
      <c r="X388">
        <f t="shared" si="67"/>
        <v>0</v>
      </c>
      <c r="AA388">
        <f>Blad1!A388</f>
        <v>0</v>
      </c>
      <c r="AB388">
        <f>Blad1!B388</f>
        <v>0</v>
      </c>
      <c r="AC388">
        <f>Blad1!C388</f>
        <v>0</v>
      </c>
      <c r="AD388">
        <f>Blad1!D388</f>
        <v>0</v>
      </c>
      <c r="AE388">
        <f>Blad1!E388</f>
        <v>0</v>
      </c>
      <c r="AF388">
        <f>Blad1!F388</f>
        <v>0</v>
      </c>
      <c r="AG388">
        <f>Blad1!G388</f>
        <v>0</v>
      </c>
      <c r="AH388" s="16">
        <f>Blad1!H388</f>
        <v>0</v>
      </c>
      <c r="AI388">
        <f>Blad1!I388</f>
        <v>0</v>
      </c>
      <c r="AJ388">
        <f>Blad1!J388</f>
        <v>0</v>
      </c>
      <c r="AK388">
        <f>Blad1!K388</f>
        <v>0</v>
      </c>
      <c r="AL388">
        <f>Blad1!L388</f>
        <v>0</v>
      </c>
      <c r="AM388">
        <f>Blad1!M388</f>
        <v>0</v>
      </c>
      <c r="AN388">
        <f>Blad1!N388</f>
        <v>0</v>
      </c>
    </row>
    <row r="389" spans="7:40" ht="12.75">
      <c r="G389" s="15">
        <f t="shared" si="66"/>
        <v>0</v>
      </c>
      <c r="V389">
        <f t="shared" si="68"/>
        <v>0</v>
      </c>
      <c r="X389">
        <f t="shared" si="67"/>
        <v>0</v>
      </c>
      <c r="AA389">
        <f>Blad1!A389</f>
        <v>0</v>
      </c>
      <c r="AB389">
        <f>Blad1!B389</f>
        <v>0</v>
      </c>
      <c r="AC389">
        <f>Blad1!C389</f>
        <v>0</v>
      </c>
      <c r="AD389">
        <f>Blad1!D389</f>
        <v>0</v>
      </c>
      <c r="AE389">
        <f>Blad1!E389</f>
        <v>0</v>
      </c>
      <c r="AF389">
        <f>Blad1!F389</f>
        <v>0</v>
      </c>
      <c r="AG389">
        <f>Blad1!G389</f>
        <v>0</v>
      </c>
      <c r="AH389" s="16">
        <f>Blad1!H389</f>
        <v>0</v>
      </c>
      <c r="AI389">
        <f>Blad1!I389</f>
        <v>0</v>
      </c>
      <c r="AJ389">
        <f>Blad1!J389</f>
        <v>0</v>
      </c>
      <c r="AK389">
        <f>Blad1!K389</f>
        <v>0</v>
      </c>
      <c r="AL389">
        <f>Blad1!L389</f>
        <v>0</v>
      </c>
      <c r="AM389">
        <f>Blad1!M389</f>
        <v>0</v>
      </c>
      <c r="AN389">
        <f>Blad1!N389</f>
        <v>0</v>
      </c>
    </row>
    <row r="390" spans="7:40" ht="12.75">
      <c r="G390" s="15">
        <f t="shared" si="66"/>
        <v>0</v>
      </c>
      <c r="V390">
        <f t="shared" si="68"/>
        <v>0</v>
      </c>
      <c r="X390">
        <f t="shared" si="67"/>
        <v>0</v>
      </c>
      <c r="AA390">
        <f>Blad1!A390</f>
        <v>0</v>
      </c>
      <c r="AB390">
        <f>Blad1!B390</f>
        <v>0</v>
      </c>
      <c r="AC390">
        <f>Blad1!C390</f>
        <v>0</v>
      </c>
      <c r="AD390">
        <f>Blad1!D390</f>
        <v>0</v>
      </c>
      <c r="AE390">
        <f>Blad1!E390</f>
        <v>0</v>
      </c>
      <c r="AF390">
        <f>Blad1!F390</f>
        <v>0</v>
      </c>
      <c r="AG390">
        <f>Blad1!G390</f>
        <v>0</v>
      </c>
      <c r="AH390" s="16">
        <f>Blad1!H390</f>
        <v>0</v>
      </c>
      <c r="AI390">
        <f>Blad1!I390</f>
        <v>0</v>
      </c>
      <c r="AJ390">
        <f>Blad1!J390</f>
        <v>0</v>
      </c>
      <c r="AK390">
        <f>Blad1!K390</f>
        <v>0</v>
      </c>
      <c r="AL390">
        <f>Blad1!L390</f>
        <v>0</v>
      </c>
      <c r="AM390">
        <f>Blad1!M390</f>
        <v>0</v>
      </c>
      <c r="AN390">
        <f>Blad1!N390</f>
        <v>0</v>
      </c>
    </row>
    <row r="391" spans="7:40" ht="12.75">
      <c r="G391" s="15">
        <f t="shared" si="66"/>
        <v>0</v>
      </c>
      <c r="V391">
        <f t="shared" si="68"/>
        <v>0</v>
      </c>
      <c r="X391">
        <f t="shared" si="67"/>
        <v>0</v>
      </c>
      <c r="AA391">
        <f>Blad1!A391</f>
        <v>0</v>
      </c>
      <c r="AB391">
        <f>Blad1!B391</f>
        <v>0</v>
      </c>
      <c r="AC391">
        <f>Blad1!C391</f>
        <v>0</v>
      </c>
      <c r="AD391">
        <f>Blad1!D391</f>
        <v>0</v>
      </c>
      <c r="AE391">
        <f>Blad1!E391</f>
        <v>0</v>
      </c>
      <c r="AF391">
        <f>Blad1!F391</f>
        <v>0</v>
      </c>
      <c r="AG391">
        <f>Blad1!G391</f>
        <v>0</v>
      </c>
      <c r="AH391" s="16">
        <f>Blad1!H391</f>
        <v>0</v>
      </c>
      <c r="AI391">
        <f>Blad1!I391</f>
        <v>0</v>
      </c>
      <c r="AJ391">
        <f>Blad1!J391</f>
        <v>0</v>
      </c>
      <c r="AK391">
        <f>Blad1!K391</f>
        <v>0</v>
      </c>
      <c r="AL391">
        <f>Blad1!L391</f>
        <v>0</v>
      </c>
      <c r="AM391">
        <f>Blad1!M391</f>
        <v>0</v>
      </c>
      <c r="AN391">
        <f>Blad1!N391</f>
        <v>0</v>
      </c>
    </row>
    <row r="392" spans="7:40" ht="12.75">
      <c r="G392" s="15">
        <f t="shared" si="66"/>
        <v>0</v>
      </c>
      <c r="V392">
        <f t="shared" si="68"/>
        <v>0</v>
      </c>
      <c r="X392">
        <f t="shared" si="67"/>
        <v>0</v>
      </c>
      <c r="AA392">
        <f>Blad1!A392</f>
        <v>0</v>
      </c>
      <c r="AB392">
        <f>Blad1!B392</f>
        <v>0</v>
      </c>
      <c r="AC392">
        <f>Blad1!C392</f>
        <v>0</v>
      </c>
      <c r="AD392">
        <f>Blad1!D392</f>
        <v>0</v>
      </c>
      <c r="AE392">
        <f>Blad1!E392</f>
        <v>0</v>
      </c>
      <c r="AF392">
        <f>Blad1!F392</f>
        <v>0</v>
      </c>
      <c r="AG392">
        <f>Blad1!G392</f>
        <v>0</v>
      </c>
      <c r="AH392" s="16">
        <f>Blad1!H392</f>
        <v>0</v>
      </c>
      <c r="AI392">
        <f>Blad1!I392</f>
        <v>0</v>
      </c>
      <c r="AJ392">
        <f>Blad1!J392</f>
        <v>0</v>
      </c>
      <c r="AK392">
        <f>Blad1!K392</f>
        <v>0</v>
      </c>
      <c r="AL392">
        <f>Blad1!L392</f>
        <v>0</v>
      </c>
      <c r="AM392">
        <f>Blad1!M392</f>
        <v>0</v>
      </c>
      <c r="AN392">
        <f>Blad1!N392</f>
        <v>0</v>
      </c>
    </row>
    <row r="393" spans="7:40" ht="12.75">
      <c r="G393" s="15">
        <f t="shared" si="66"/>
        <v>0</v>
      </c>
      <c r="V393">
        <f t="shared" si="68"/>
        <v>0</v>
      </c>
      <c r="X393">
        <f t="shared" si="67"/>
        <v>0</v>
      </c>
      <c r="AA393">
        <f>Blad1!A393</f>
        <v>0</v>
      </c>
      <c r="AB393">
        <f>Blad1!B393</f>
        <v>0</v>
      </c>
      <c r="AC393">
        <f>Blad1!C393</f>
        <v>0</v>
      </c>
      <c r="AD393">
        <f>Blad1!D393</f>
        <v>0</v>
      </c>
      <c r="AE393">
        <f>Blad1!E393</f>
        <v>0</v>
      </c>
      <c r="AF393">
        <f>Blad1!F393</f>
        <v>0</v>
      </c>
      <c r="AG393">
        <f>Blad1!G393</f>
        <v>0</v>
      </c>
      <c r="AH393" s="16">
        <f>Blad1!H393</f>
        <v>0</v>
      </c>
      <c r="AI393">
        <f>Blad1!I393</f>
        <v>0</v>
      </c>
      <c r="AJ393">
        <f>Blad1!J393</f>
        <v>0</v>
      </c>
      <c r="AK393">
        <f>Blad1!K393</f>
        <v>0</v>
      </c>
      <c r="AL393">
        <f>Blad1!L393</f>
        <v>0</v>
      </c>
      <c r="AM393">
        <f>Blad1!M393</f>
        <v>0</v>
      </c>
      <c r="AN393">
        <f>Blad1!N393</f>
        <v>0</v>
      </c>
    </row>
    <row r="394" spans="7:40" ht="12.75">
      <c r="G394" s="15">
        <f t="shared" si="66"/>
        <v>0</v>
      </c>
      <c r="V394">
        <f t="shared" si="68"/>
        <v>0</v>
      </c>
      <c r="X394">
        <f t="shared" si="67"/>
        <v>0</v>
      </c>
      <c r="AA394">
        <f>Blad1!A394</f>
        <v>0</v>
      </c>
      <c r="AB394">
        <f>Blad1!B394</f>
        <v>0</v>
      </c>
      <c r="AC394">
        <f>Blad1!C394</f>
        <v>0</v>
      </c>
      <c r="AD394">
        <f>Blad1!D394</f>
        <v>0</v>
      </c>
      <c r="AE394">
        <f>Blad1!E394</f>
        <v>0</v>
      </c>
      <c r="AF394">
        <f>Blad1!F394</f>
        <v>0</v>
      </c>
      <c r="AG394">
        <f>Blad1!G394</f>
        <v>0</v>
      </c>
      <c r="AH394" s="16">
        <f>Blad1!H394</f>
        <v>0</v>
      </c>
      <c r="AI394">
        <f>Blad1!I394</f>
        <v>0</v>
      </c>
      <c r="AJ394">
        <f>Blad1!J394</f>
        <v>0</v>
      </c>
      <c r="AK394">
        <f>Blad1!K394</f>
        <v>0</v>
      </c>
      <c r="AL394">
        <f>Blad1!L394</f>
        <v>0</v>
      </c>
      <c r="AM394">
        <f>Blad1!M394</f>
        <v>0</v>
      </c>
      <c r="AN394">
        <f>Blad1!N394</f>
        <v>0</v>
      </c>
    </row>
    <row r="395" spans="7:40" ht="12.75">
      <c r="G395" s="15">
        <f t="shared" si="66"/>
        <v>0</v>
      </c>
      <c r="V395">
        <f t="shared" si="68"/>
        <v>0</v>
      </c>
      <c r="X395">
        <f t="shared" si="67"/>
        <v>0</v>
      </c>
      <c r="AA395">
        <f>Blad1!A395</f>
        <v>0</v>
      </c>
      <c r="AB395">
        <f>Blad1!B395</f>
        <v>0</v>
      </c>
      <c r="AC395">
        <f>Blad1!C395</f>
        <v>0</v>
      </c>
      <c r="AD395">
        <f>Blad1!D395</f>
        <v>0</v>
      </c>
      <c r="AE395">
        <f>Blad1!E395</f>
        <v>0</v>
      </c>
      <c r="AF395">
        <f>Blad1!F395</f>
        <v>0</v>
      </c>
      <c r="AG395">
        <f>Blad1!G395</f>
        <v>0</v>
      </c>
      <c r="AH395" s="16">
        <f>Blad1!H395</f>
        <v>0</v>
      </c>
      <c r="AI395">
        <f>Blad1!I395</f>
        <v>0</v>
      </c>
      <c r="AJ395">
        <f>Blad1!J395</f>
        <v>0</v>
      </c>
      <c r="AK395">
        <f>Blad1!K395</f>
        <v>0</v>
      </c>
      <c r="AL395">
        <f>Blad1!L395</f>
        <v>0</v>
      </c>
      <c r="AM395">
        <f>Blad1!M395</f>
        <v>0</v>
      </c>
      <c r="AN395">
        <f>Blad1!N395</f>
        <v>0</v>
      </c>
    </row>
    <row r="396" spans="7:40" ht="12.75">
      <c r="G396" s="15">
        <f t="shared" si="66"/>
        <v>0</v>
      </c>
      <c r="V396">
        <f t="shared" si="68"/>
        <v>0</v>
      </c>
      <c r="X396">
        <f t="shared" si="67"/>
        <v>0</v>
      </c>
      <c r="AA396">
        <f>Blad1!A396</f>
        <v>0</v>
      </c>
      <c r="AB396">
        <f>Blad1!B396</f>
        <v>0</v>
      </c>
      <c r="AC396">
        <f>Blad1!C396</f>
        <v>0</v>
      </c>
      <c r="AD396">
        <f>Blad1!D396</f>
        <v>0</v>
      </c>
      <c r="AE396">
        <f>Blad1!E396</f>
        <v>0</v>
      </c>
      <c r="AF396">
        <f>Blad1!F396</f>
        <v>0</v>
      </c>
      <c r="AG396">
        <f>Blad1!G396</f>
        <v>0</v>
      </c>
      <c r="AH396" s="16">
        <f>Blad1!H396</f>
        <v>0</v>
      </c>
      <c r="AI396">
        <f>Blad1!I396</f>
        <v>0</v>
      </c>
      <c r="AJ396">
        <f>Blad1!J396</f>
        <v>0</v>
      </c>
      <c r="AK396">
        <f>Blad1!K396</f>
        <v>0</v>
      </c>
      <c r="AL396">
        <f>Blad1!L396</f>
        <v>0</v>
      </c>
      <c r="AM396">
        <f>Blad1!M396</f>
        <v>0</v>
      </c>
      <c r="AN396">
        <f>Blad1!N396</f>
        <v>0</v>
      </c>
    </row>
    <row r="397" spans="7:40" ht="12.75">
      <c r="G397" s="15">
        <f t="shared" si="66"/>
        <v>0</v>
      </c>
      <c r="V397">
        <f t="shared" si="68"/>
        <v>0</v>
      </c>
      <c r="X397">
        <f t="shared" si="67"/>
        <v>0</v>
      </c>
      <c r="AA397">
        <f>Blad1!A397</f>
        <v>0</v>
      </c>
      <c r="AB397">
        <f>Blad1!B397</f>
        <v>0</v>
      </c>
      <c r="AC397">
        <f>Blad1!C397</f>
        <v>0</v>
      </c>
      <c r="AD397">
        <f>Blad1!D397</f>
        <v>0</v>
      </c>
      <c r="AE397">
        <f>Blad1!E397</f>
        <v>0</v>
      </c>
      <c r="AF397">
        <f>Blad1!F397</f>
        <v>0</v>
      </c>
      <c r="AG397">
        <f>Blad1!G397</f>
        <v>0</v>
      </c>
      <c r="AH397" s="16">
        <f>Blad1!H397</f>
        <v>0</v>
      </c>
      <c r="AI397">
        <f>Blad1!I397</f>
        <v>0</v>
      </c>
      <c r="AJ397">
        <f>Blad1!J397</f>
        <v>0</v>
      </c>
      <c r="AK397">
        <f>Blad1!K397</f>
        <v>0</v>
      </c>
      <c r="AL397">
        <f>Blad1!L397</f>
        <v>0</v>
      </c>
      <c r="AM397">
        <f>Blad1!M397</f>
        <v>0</v>
      </c>
      <c r="AN397">
        <f>Blad1!N397</f>
        <v>0</v>
      </c>
    </row>
    <row r="398" spans="7:40" ht="12.75">
      <c r="G398" s="15">
        <f t="shared" si="66"/>
        <v>0</v>
      </c>
      <c r="V398">
        <f t="shared" si="68"/>
        <v>0</v>
      </c>
      <c r="X398">
        <f t="shared" si="67"/>
        <v>0</v>
      </c>
      <c r="AA398">
        <f>Blad1!A398</f>
        <v>0</v>
      </c>
      <c r="AB398">
        <f>Blad1!B398</f>
        <v>0</v>
      </c>
      <c r="AC398">
        <f>Blad1!C398</f>
        <v>0</v>
      </c>
      <c r="AD398">
        <f>Blad1!D398</f>
        <v>0</v>
      </c>
      <c r="AE398">
        <f>Blad1!E398</f>
        <v>0</v>
      </c>
      <c r="AF398">
        <f>Blad1!F398</f>
        <v>0</v>
      </c>
      <c r="AG398">
        <f>Blad1!G398</f>
        <v>0</v>
      </c>
      <c r="AH398" s="16">
        <f>Blad1!H398</f>
        <v>0</v>
      </c>
      <c r="AI398">
        <f>Blad1!I398</f>
        <v>0</v>
      </c>
      <c r="AJ398">
        <f>Blad1!J398</f>
        <v>0</v>
      </c>
      <c r="AK398">
        <f>Blad1!K398</f>
        <v>0</v>
      </c>
      <c r="AL398">
        <f>Blad1!L398</f>
        <v>0</v>
      </c>
      <c r="AM398">
        <f>Blad1!M398</f>
        <v>0</v>
      </c>
      <c r="AN398">
        <f>Blad1!N398</f>
        <v>0</v>
      </c>
    </row>
    <row r="399" spans="7:40" ht="12.75">
      <c r="G399" s="15">
        <f t="shared" si="66"/>
        <v>0</v>
      </c>
      <c r="V399">
        <f t="shared" si="68"/>
        <v>0</v>
      </c>
      <c r="X399">
        <f t="shared" si="67"/>
        <v>0</v>
      </c>
      <c r="AA399">
        <f>Blad1!A399</f>
        <v>0</v>
      </c>
      <c r="AB399">
        <f>Blad1!B399</f>
        <v>0</v>
      </c>
      <c r="AC399">
        <f>Blad1!C399</f>
        <v>0</v>
      </c>
      <c r="AD399">
        <f>Blad1!D399</f>
        <v>0</v>
      </c>
      <c r="AE399">
        <f>Blad1!E399</f>
        <v>0</v>
      </c>
      <c r="AF399">
        <f>Blad1!F399</f>
        <v>0</v>
      </c>
      <c r="AG399">
        <f>Blad1!G399</f>
        <v>0</v>
      </c>
      <c r="AH399" s="16">
        <f>Blad1!H399</f>
        <v>0</v>
      </c>
      <c r="AI399">
        <f>Blad1!I399</f>
        <v>0</v>
      </c>
      <c r="AJ399">
        <f>Blad1!J399</f>
        <v>0</v>
      </c>
      <c r="AK399">
        <f>Blad1!K399</f>
        <v>0</v>
      </c>
      <c r="AL399">
        <f>Blad1!L399</f>
        <v>0</v>
      </c>
      <c r="AM399">
        <f>Blad1!M399</f>
        <v>0</v>
      </c>
      <c r="AN399">
        <f>Blad1!N399</f>
        <v>0</v>
      </c>
    </row>
    <row r="400" spans="7:40" ht="12.75">
      <c r="G400" s="15">
        <f t="shared" si="66"/>
        <v>0</v>
      </c>
      <c r="V400">
        <f t="shared" si="68"/>
        <v>0</v>
      </c>
      <c r="X400">
        <f t="shared" si="67"/>
        <v>0</v>
      </c>
      <c r="AA400">
        <f>Blad1!A400</f>
        <v>0</v>
      </c>
      <c r="AB400">
        <f>Blad1!B400</f>
        <v>0</v>
      </c>
      <c r="AC400">
        <f>Blad1!C400</f>
        <v>0</v>
      </c>
      <c r="AD400">
        <f>Blad1!D400</f>
        <v>0</v>
      </c>
      <c r="AE400">
        <f>Blad1!E400</f>
        <v>0</v>
      </c>
      <c r="AF400">
        <f>Blad1!F400</f>
        <v>0</v>
      </c>
      <c r="AG400">
        <f>Blad1!G400</f>
        <v>0</v>
      </c>
      <c r="AH400" s="16">
        <f>Blad1!H400</f>
        <v>0</v>
      </c>
      <c r="AI400">
        <f>Blad1!I400</f>
        <v>0</v>
      </c>
      <c r="AJ400">
        <f>Blad1!J400</f>
        <v>0</v>
      </c>
      <c r="AK400">
        <f>Blad1!K400</f>
        <v>0</v>
      </c>
      <c r="AL400">
        <f>Blad1!L400</f>
        <v>0</v>
      </c>
      <c r="AM400">
        <f>Blad1!M400</f>
        <v>0</v>
      </c>
      <c r="AN400">
        <f>Blad1!N400</f>
        <v>0</v>
      </c>
    </row>
    <row r="401" spans="7:40" ht="12.75">
      <c r="G401" s="15">
        <f t="shared" si="66"/>
        <v>0</v>
      </c>
      <c r="V401">
        <f t="shared" si="68"/>
        <v>0</v>
      </c>
      <c r="X401">
        <f t="shared" si="67"/>
        <v>0</v>
      </c>
      <c r="AA401">
        <f>Blad1!A401</f>
        <v>0</v>
      </c>
      <c r="AB401">
        <f>Blad1!B401</f>
        <v>0</v>
      </c>
      <c r="AC401">
        <f>Blad1!C401</f>
        <v>0</v>
      </c>
      <c r="AD401">
        <f>Blad1!D401</f>
        <v>0</v>
      </c>
      <c r="AE401">
        <f>Blad1!E401</f>
        <v>0</v>
      </c>
      <c r="AF401">
        <f>Blad1!F401</f>
        <v>0</v>
      </c>
      <c r="AG401">
        <f>Blad1!G401</f>
        <v>0</v>
      </c>
      <c r="AH401" s="16">
        <f>Blad1!H401</f>
        <v>0</v>
      </c>
      <c r="AI401">
        <f>Blad1!I401</f>
        <v>0</v>
      </c>
      <c r="AJ401">
        <f>Blad1!J401</f>
        <v>0</v>
      </c>
      <c r="AK401">
        <f>Blad1!K401</f>
        <v>0</v>
      </c>
      <c r="AL401">
        <f>Blad1!L401</f>
        <v>0</v>
      </c>
      <c r="AM401">
        <f>Blad1!M401</f>
        <v>0</v>
      </c>
      <c r="AN401">
        <f>Blad1!N401</f>
        <v>0</v>
      </c>
    </row>
    <row r="402" spans="7:40" ht="12.75">
      <c r="G402" s="15">
        <f t="shared" si="66"/>
        <v>0</v>
      </c>
      <c r="V402">
        <f t="shared" si="68"/>
        <v>0</v>
      </c>
      <c r="X402">
        <f t="shared" si="67"/>
        <v>0</v>
      </c>
      <c r="AA402">
        <f>Blad1!A402</f>
        <v>0</v>
      </c>
      <c r="AB402">
        <f>Blad1!B402</f>
        <v>0</v>
      </c>
      <c r="AC402">
        <f>Blad1!C402</f>
        <v>0</v>
      </c>
      <c r="AD402">
        <f>Blad1!D402</f>
        <v>0</v>
      </c>
      <c r="AE402">
        <f>Blad1!E402</f>
        <v>0</v>
      </c>
      <c r="AF402">
        <f>Blad1!F402</f>
        <v>0</v>
      </c>
      <c r="AG402">
        <f>Blad1!G402</f>
        <v>0</v>
      </c>
      <c r="AH402" s="16">
        <f>Blad1!H402</f>
        <v>0</v>
      </c>
      <c r="AI402">
        <f>Blad1!I402</f>
        <v>0</v>
      </c>
      <c r="AJ402">
        <f>Blad1!J402</f>
        <v>0</v>
      </c>
      <c r="AK402">
        <f>Blad1!K402</f>
        <v>0</v>
      </c>
      <c r="AL402">
        <f>Blad1!L402</f>
        <v>0</v>
      </c>
      <c r="AM402">
        <f>Blad1!M402</f>
        <v>0</v>
      </c>
      <c r="AN402">
        <f>Blad1!N402</f>
        <v>0</v>
      </c>
    </row>
    <row r="403" spans="7:40" ht="12.75">
      <c r="G403" s="15">
        <f t="shared" si="66"/>
        <v>0</v>
      </c>
      <c r="V403">
        <f t="shared" si="68"/>
        <v>0</v>
      </c>
      <c r="X403">
        <f t="shared" si="67"/>
        <v>0</v>
      </c>
      <c r="AA403">
        <f>Blad1!A403</f>
        <v>0</v>
      </c>
      <c r="AB403">
        <f>Blad1!B403</f>
        <v>0</v>
      </c>
      <c r="AC403">
        <f>Blad1!C403</f>
        <v>0</v>
      </c>
      <c r="AD403">
        <f>Blad1!D403</f>
        <v>0</v>
      </c>
      <c r="AE403">
        <f>Blad1!E403</f>
        <v>0</v>
      </c>
      <c r="AF403">
        <f>Blad1!F403</f>
        <v>0</v>
      </c>
      <c r="AG403">
        <f>Blad1!G403</f>
        <v>0</v>
      </c>
      <c r="AH403" s="16">
        <f>Blad1!H403</f>
        <v>0</v>
      </c>
      <c r="AI403">
        <f>Blad1!I403</f>
        <v>0</v>
      </c>
      <c r="AJ403">
        <f>Blad1!J403</f>
        <v>0</v>
      </c>
      <c r="AK403">
        <f>Blad1!K403</f>
        <v>0</v>
      </c>
      <c r="AL403">
        <f>Blad1!L403</f>
        <v>0</v>
      </c>
      <c r="AM403">
        <f>Blad1!M403</f>
        <v>0</v>
      </c>
      <c r="AN403">
        <f>Blad1!N403</f>
        <v>0</v>
      </c>
    </row>
    <row r="404" spans="7:40" ht="12.75">
      <c r="G404" s="15">
        <f t="shared" si="66"/>
        <v>0</v>
      </c>
      <c r="V404">
        <f t="shared" si="68"/>
        <v>0</v>
      </c>
      <c r="X404">
        <f t="shared" si="67"/>
        <v>0</v>
      </c>
      <c r="AA404">
        <f>Blad1!A404</f>
        <v>0</v>
      </c>
      <c r="AB404">
        <f>Blad1!B404</f>
        <v>0</v>
      </c>
      <c r="AC404">
        <f>Blad1!C404</f>
        <v>0</v>
      </c>
      <c r="AD404">
        <f>Blad1!D404</f>
        <v>0</v>
      </c>
      <c r="AE404">
        <f>Blad1!E404</f>
        <v>0</v>
      </c>
      <c r="AF404">
        <f>Blad1!F404</f>
        <v>0</v>
      </c>
      <c r="AG404">
        <f>Blad1!G404</f>
        <v>0</v>
      </c>
      <c r="AH404" s="16">
        <f>Blad1!H404</f>
        <v>0</v>
      </c>
      <c r="AI404">
        <f>Blad1!I404</f>
        <v>0</v>
      </c>
      <c r="AJ404">
        <f>Blad1!J404</f>
        <v>0</v>
      </c>
      <c r="AK404">
        <f>Blad1!K404</f>
        <v>0</v>
      </c>
      <c r="AL404">
        <f>Blad1!L404</f>
        <v>0</v>
      </c>
      <c r="AM404">
        <f>Blad1!M404</f>
        <v>0</v>
      </c>
      <c r="AN404">
        <f>Blad1!N404</f>
        <v>0</v>
      </c>
    </row>
    <row r="405" spans="7:40" ht="12.75">
      <c r="G405" s="15">
        <f t="shared" si="66"/>
        <v>0</v>
      </c>
      <c r="V405">
        <f t="shared" si="68"/>
        <v>0</v>
      </c>
      <c r="X405">
        <f t="shared" si="67"/>
        <v>0</v>
      </c>
      <c r="AA405">
        <f>Blad1!A405</f>
        <v>0</v>
      </c>
      <c r="AB405">
        <f>Blad1!B405</f>
        <v>0</v>
      </c>
      <c r="AC405">
        <f>Blad1!C405</f>
        <v>0</v>
      </c>
      <c r="AD405">
        <f>Blad1!D405</f>
        <v>0</v>
      </c>
      <c r="AE405">
        <f>Blad1!E405</f>
        <v>0</v>
      </c>
      <c r="AF405">
        <f>Blad1!F405</f>
        <v>0</v>
      </c>
      <c r="AG405">
        <f>Blad1!G405</f>
        <v>0</v>
      </c>
      <c r="AH405" s="16">
        <f>Blad1!H405</f>
        <v>0</v>
      </c>
      <c r="AI405">
        <f>Blad1!I405</f>
        <v>0</v>
      </c>
      <c r="AJ405">
        <f>Blad1!J405</f>
        <v>0</v>
      </c>
      <c r="AK405">
        <f>Blad1!K405</f>
        <v>0</v>
      </c>
      <c r="AL405">
        <f>Blad1!L405</f>
        <v>0</v>
      </c>
      <c r="AM405">
        <f>Blad1!M405</f>
        <v>0</v>
      </c>
      <c r="AN405">
        <f>Blad1!N405</f>
        <v>0</v>
      </c>
    </row>
    <row r="406" spans="7:40" ht="12.75">
      <c r="G406" s="15">
        <f t="shared" si="66"/>
        <v>0</v>
      </c>
      <c r="V406">
        <f t="shared" si="68"/>
        <v>0</v>
      </c>
      <c r="X406">
        <f t="shared" si="67"/>
        <v>0</v>
      </c>
      <c r="AA406">
        <f>Blad1!A406</f>
        <v>0</v>
      </c>
      <c r="AB406">
        <f>Blad1!B406</f>
        <v>0</v>
      </c>
      <c r="AC406">
        <f>Blad1!C406</f>
        <v>0</v>
      </c>
      <c r="AD406">
        <f>Blad1!D406</f>
        <v>0</v>
      </c>
      <c r="AE406">
        <f>Blad1!E406</f>
        <v>0</v>
      </c>
      <c r="AF406">
        <f>Blad1!F406</f>
        <v>0</v>
      </c>
      <c r="AG406">
        <f>Blad1!G406</f>
        <v>0</v>
      </c>
      <c r="AH406" s="16">
        <f>Blad1!H406</f>
        <v>0</v>
      </c>
      <c r="AI406">
        <f>Blad1!I406</f>
        <v>0</v>
      </c>
      <c r="AJ406">
        <f>Blad1!J406</f>
        <v>0</v>
      </c>
      <c r="AK406">
        <f>Blad1!K406</f>
        <v>0</v>
      </c>
      <c r="AL406">
        <f>Blad1!L406</f>
        <v>0</v>
      </c>
      <c r="AM406">
        <f>Blad1!M406</f>
        <v>0</v>
      </c>
      <c r="AN406">
        <f>Blad1!N406</f>
        <v>0</v>
      </c>
    </row>
    <row r="407" spans="7:40" ht="12.75">
      <c r="G407" s="15">
        <f t="shared" si="66"/>
        <v>0</v>
      </c>
      <c r="V407">
        <f t="shared" si="68"/>
        <v>0</v>
      </c>
      <c r="X407">
        <f t="shared" si="67"/>
        <v>0</v>
      </c>
      <c r="AA407">
        <f>Blad1!A407</f>
        <v>0</v>
      </c>
      <c r="AB407">
        <f>Blad1!B407</f>
        <v>0</v>
      </c>
      <c r="AC407">
        <f>Blad1!C407</f>
        <v>0</v>
      </c>
      <c r="AD407">
        <f>Blad1!D407</f>
        <v>0</v>
      </c>
      <c r="AE407">
        <f>Blad1!E407</f>
        <v>0</v>
      </c>
      <c r="AF407">
        <f>Blad1!F407</f>
        <v>0</v>
      </c>
      <c r="AG407">
        <f>Blad1!G407</f>
        <v>0</v>
      </c>
      <c r="AH407" s="16">
        <f>Blad1!H407</f>
        <v>0</v>
      </c>
      <c r="AI407">
        <f>Blad1!I407</f>
        <v>0</v>
      </c>
      <c r="AJ407">
        <f>Blad1!J407</f>
        <v>0</v>
      </c>
      <c r="AK407">
        <f>Blad1!K407</f>
        <v>0</v>
      </c>
      <c r="AL407">
        <f>Blad1!L407</f>
        <v>0</v>
      </c>
      <c r="AM407">
        <f>Blad1!M407</f>
        <v>0</v>
      </c>
      <c r="AN407">
        <f>Blad1!N407</f>
        <v>0</v>
      </c>
    </row>
    <row r="408" spans="7:40" ht="12.75">
      <c r="G408" s="15">
        <f t="shared" si="66"/>
        <v>0</v>
      </c>
      <c r="V408">
        <f t="shared" si="68"/>
        <v>0</v>
      </c>
      <c r="X408">
        <f t="shared" si="67"/>
        <v>0</v>
      </c>
      <c r="AA408">
        <f>Blad1!A408</f>
        <v>0</v>
      </c>
      <c r="AB408">
        <f>Blad1!B408</f>
        <v>0</v>
      </c>
      <c r="AC408">
        <f>Blad1!C408</f>
        <v>0</v>
      </c>
      <c r="AD408">
        <f>Blad1!D408</f>
        <v>0</v>
      </c>
      <c r="AE408">
        <f>Blad1!E408</f>
        <v>0</v>
      </c>
      <c r="AF408">
        <f>Blad1!F408</f>
        <v>0</v>
      </c>
      <c r="AG408">
        <f>Blad1!G408</f>
        <v>0</v>
      </c>
      <c r="AH408" s="16">
        <f>Blad1!H408</f>
        <v>0</v>
      </c>
      <c r="AI408">
        <f>Blad1!I408</f>
        <v>0</v>
      </c>
      <c r="AJ408">
        <f>Blad1!J408</f>
        <v>0</v>
      </c>
      <c r="AK408">
        <f>Blad1!K408</f>
        <v>0</v>
      </c>
      <c r="AL408">
        <f>Blad1!L408</f>
        <v>0</v>
      </c>
      <c r="AM408">
        <f>Blad1!M408</f>
        <v>0</v>
      </c>
      <c r="AN408">
        <f>Blad1!N408</f>
        <v>0</v>
      </c>
    </row>
    <row r="409" spans="7:40" ht="12.75">
      <c r="G409" s="15">
        <f t="shared" si="66"/>
        <v>0</v>
      </c>
      <c r="V409">
        <f t="shared" si="68"/>
        <v>0</v>
      </c>
      <c r="X409">
        <f t="shared" si="67"/>
        <v>0</v>
      </c>
      <c r="AA409">
        <f>Blad1!A409</f>
        <v>0</v>
      </c>
      <c r="AB409">
        <f>Blad1!B409</f>
        <v>0</v>
      </c>
      <c r="AC409">
        <f>Blad1!C409</f>
        <v>0</v>
      </c>
      <c r="AD409">
        <f>Blad1!D409</f>
        <v>0</v>
      </c>
      <c r="AE409">
        <f>Blad1!E409</f>
        <v>0</v>
      </c>
      <c r="AF409">
        <f>Blad1!F409</f>
        <v>0</v>
      </c>
      <c r="AG409">
        <f>Blad1!G409</f>
        <v>0</v>
      </c>
      <c r="AH409" s="16">
        <f>Blad1!H409</f>
        <v>0</v>
      </c>
      <c r="AI409">
        <f>Blad1!I409</f>
        <v>0</v>
      </c>
      <c r="AJ409">
        <f>Blad1!J409</f>
        <v>0</v>
      </c>
      <c r="AK409">
        <f>Blad1!K409</f>
        <v>0</v>
      </c>
      <c r="AL409">
        <f>Blad1!L409</f>
        <v>0</v>
      </c>
      <c r="AM409">
        <f>Blad1!M409</f>
        <v>0</v>
      </c>
      <c r="AN409">
        <f>Blad1!N409</f>
        <v>0</v>
      </c>
    </row>
    <row r="410" spans="7:40" ht="12.75">
      <c r="G410" s="15">
        <f t="shared" si="66"/>
        <v>0</v>
      </c>
      <c r="V410">
        <f t="shared" si="68"/>
        <v>0</v>
      </c>
      <c r="X410">
        <f t="shared" si="67"/>
        <v>0</v>
      </c>
      <c r="AA410">
        <f>Blad1!A410</f>
        <v>0</v>
      </c>
      <c r="AB410">
        <f>Blad1!B410</f>
        <v>0</v>
      </c>
      <c r="AC410">
        <f>Blad1!C410</f>
        <v>0</v>
      </c>
      <c r="AD410">
        <f>Blad1!D410</f>
        <v>0</v>
      </c>
      <c r="AE410">
        <f>Blad1!E410</f>
        <v>0</v>
      </c>
      <c r="AF410">
        <f>Blad1!F410</f>
        <v>0</v>
      </c>
      <c r="AG410">
        <f>Blad1!G410</f>
        <v>0</v>
      </c>
      <c r="AH410" s="16">
        <f>Blad1!H410</f>
        <v>0</v>
      </c>
      <c r="AI410">
        <f>Blad1!I410</f>
        <v>0</v>
      </c>
      <c r="AJ410">
        <f>Blad1!J410</f>
        <v>0</v>
      </c>
      <c r="AK410">
        <f>Blad1!K410</f>
        <v>0</v>
      </c>
      <c r="AL410">
        <f>Blad1!L410</f>
        <v>0</v>
      </c>
      <c r="AM410">
        <f>Blad1!M410</f>
        <v>0</v>
      </c>
      <c r="AN410">
        <f>Blad1!N410</f>
        <v>0</v>
      </c>
    </row>
    <row r="411" spans="7:40" ht="12.75">
      <c r="G411" s="15">
        <f t="shared" si="66"/>
        <v>0</v>
      </c>
      <c r="V411">
        <f t="shared" si="68"/>
        <v>0</v>
      </c>
      <c r="X411">
        <f t="shared" si="67"/>
        <v>0</v>
      </c>
      <c r="AA411">
        <f>Blad1!A411</f>
        <v>0</v>
      </c>
      <c r="AB411">
        <f>Blad1!B411</f>
        <v>0</v>
      </c>
      <c r="AC411">
        <f>Blad1!C411</f>
        <v>0</v>
      </c>
      <c r="AD411">
        <f>Blad1!D411</f>
        <v>0</v>
      </c>
      <c r="AE411">
        <f>Blad1!E411</f>
        <v>0</v>
      </c>
      <c r="AF411">
        <f>Blad1!F411</f>
        <v>0</v>
      </c>
      <c r="AG411">
        <f>Blad1!G411</f>
        <v>0</v>
      </c>
      <c r="AH411" s="16">
        <f>Blad1!H411</f>
        <v>0</v>
      </c>
      <c r="AI411">
        <f>Blad1!I411</f>
        <v>0</v>
      </c>
      <c r="AJ411">
        <f>Blad1!J411</f>
        <v>0</v>
      </c>
      <c r="AK411">
        <f>Blad1!K411</f>
        <v>0</v>
      </c>
      <c r="AL411">
        <f>Blad1!L411</f>
        <v>0</v>
      </c>
      <c r="AM411">
        <f>Blad1!M411</f>
        <v>0</v>
      </c>
      <c r="AN411">
        <f>Blad1!N411</f>
        <v>0</v>
      </c>
    </row>
    <row r="412" spans="7:40" ht="12.75">
      <c r="G412" s="15">
        <f t="shared" si="66"/>
        <v>0</v>
      </c>
      <c r="V412">
        <f t="shared" si="68"/>
        <v>0</v>
      </c>
      <c r="X412">
        <f t="shared" si="67"/>
        <v>0</v>
      </c>
      <c r="AA412">
        <f>Blad1!A412</f>
        <v>0</v>
      </c>
      <c r="AB412">
        <f>Blad1!B412</f>
        <v>0</v>
      </c>
      <c r="AC412">
        <f>Blad1!C412</f>
        <v>0</v>
      </c>
      <c r="AD412">
        <f>Blad1!D412</f>
        <v>0</v>
      </c>
      <c r="AE412">
        <f>Blad1!E412</f>
        <v>0</v>
      </c>
      <c r="AF412">
        <f>Blad1!F412</f>
        <v>0</v>
      </c>
      <c r="AG412">
        <f>Blad1!G412</f>
        <v>0</v>
      </c>
      <c r="AH412" s="16">
        <f>Blad1!H412</f>
        <v>0</v>
      </c>
      <c r="AI412">
        <f>Blad1!I412</f>
        <v>0</v>
      </c>
      <c r="AJ412">
        <f>Blad1!J412</f>
        <v>0</v>
      </c>
      <c r="AK412">
        <f>Blad1!K412</f>
        <v>0</v>
      </c>
      <c r="AL412">
        <f>Blad1!L412</f>
        <v>0</v>
      </c>
      <c r="AM412">
        <f>Blad1!M412</f>
        <v>0</v>
      </c>
      <c r="AN412">
        <f>Blad1!N412</f>
        <v>0</v>
      </c>
    </row>
    <row r="413" spans="7:40" ht="12.75">
      <c r="G413" s="15">
        <f t="shared" si="66"/>
        <v>0</v>
      </c>
      <c r="V413">
        <f t="shared" si="68"/>
        <v>0</v>
      </c>
      <c r="X413">
        <f t="shared" si="67"/>
        <v>0</v>
      </c>
      <c r="AA413">
        <f>Blad1!A413</f>
        <v>0</v>
      </c>
      <c r="AB413">
        <f>Blad1!B413</f>
        <v>0</v>
      </c>
      <c r="AC413">
        <f>Blad1!C413</f>
        <v>0</v>
      </c>
      <c r="AD413">
        <f>Blad1!D413</f>
        <v>0</v>
      </c>
      <c r="AE413">
        <f>Blad1!E413</f>
        <v>0</v>
      </c>
      <c r="AF413">
        <f>Blad1!F413</f>
        <v>0</v>
      </c>
      <c r="AG413">
        <f>Blad1!G413</f>
        <v>0</v>
      </c>
      <c r="AH413" s="16">
        <f>Blad1!H413</f>
        <v>0</v>
      </c>
      <c r="AI413">
        <f>Blad1!I413</f>
        <v>0</v>
      </c>
      <c r="AJ413">
        <f>Blad1!J413</f>
        <v>0</v>
      </c>
      <c r="AK413">
        <f>Blad1!K413</f>
        <v>0</v>
      </c>
      <c r="AL413">
        <f>Blad1!L413</f>
        <v>0</v>
      </c>
      <c r="AM413">
        <f>Blad1!M413</f>
        <v>0</v>
      </c>
      <c r="AN413">
        <f>Blad1!N413</f>
        <v>0</v>
      </c>
    </row>
    <row r="414" spans="7:40" ht="12.75">
      <c r="G414" s="15">
        <f t="shared" si="66"/>
        <v>0</v>
      </c>
      <c r="V414">
        <f t="shared" si="68"/>
        <v>0</v>
      </c>
      <c r="X414">
        <f t="shared" si="67"/>
        <v>0</v>
      </c>
      <c r="AA414">
        <f>Blad1!A414</f>
        <v>0</v>
      </c>
      <c r="AB414">
        <f>Blad1!B414</f>
        <v>0</v>
      </c>
      <c r="AC414">
        <f>Blad1!C414</f>
        <v>0</v>
      </c>
      <c r="AD414">
        <f>Blad1!D414</f>
        <v>0</v>
      </c>
      <c r="AE414">
        <f>Blad1!E414</f>
        <v>0</v>
      </c>
      <c r="AF414">
        <f>Blad1!F414</f>
        <v>0</v>
      </c>
      <c r="AG414">
        <f>Blad1!G414</f>
        <v>0</v>
      </c>
      <c r="AH414" s="16">
        <f>Blad1!H414</f>
        <v>0</v>
      </c>
      <c r="AI414">
        <f>Blad1!I414</f>
        <v>0</v>
      </c>
      <c r="AJ414">
        <f>Blad1!J414</f>
        <v>0</v>
      </c>
      <c r="AK414">
        <f>Blad1!K414</f>
        <v>0</v>
      </c>
      <c r="AL414">
        <f>Blad1!L414</f>
        <v>0</v>
      </c>
      <c r="AM414">
        <f>Blad1!M414</f>
        <v>0</v>
      </c>
      <c r="AN414">
        <f>Blad1!N414</f>
        <v>0</v>
      </c>
    </row>
    <row r="415" spans="7:40" ht="12.75">
      <c r="G415" s="15">
        <f t="shared" si="66"/>
        <v>0</v>
      </c>
      <c r="V415">
        <f t="shared" si="68"/>
        <v>0</v>
      </c>
      <c r="X415">
        <f t="shared" si="67"/>
        <v>0</v>
      </c>
      <c r="AA415">
        <f>Blad1!A415</f>
        <v>0</v>
      </c>
      <c r="AB415">
        <f>Blad1!B415</f>
        <v>0</v>
      </c>
      <c r="AC415">
        <f>Blad1!C415</f>
        <v>0</v>
      </c>
      <c r="AD415">
        <f>Blad1!D415</f>
        <v>0</v>
      </c>
      <c r="AE415">
        <f>Blad1!E415</f>
        <v>0</v>
      </c>
      <c r="AF415">
        <f>Blad1!F415</f>
        <v>0</v>
      </c>
      <c r="AG415">
        <f>Blad1!G415</f>
        <v>0</v>
      </c>
      <c r="AH415" s="16">
        <f>Blad1!H415</f>
        <v>0</v>
      </c>
      <c r="AI415">
        <f>Blad1!I415</f>
        <v>0</v>
      </c>
      <c r="AJ415">
        <f>Blad1!J415</f>
        <v>0</v>
      </c>
      <c r="AK415">
        <f>Blad1!K415</f>
        <v>0</v>
      </c>
      <c r="AL415">
        <f>Blad1!L415</f>
        <v>0</v>
      </c>
      <c r="AM415">
        <f>Blad1!M415</f>
        <v>0</v>
      </c>
      <c r="AN415">
        <f>Blad1!N415</f>
        <v>0</v>
      </c>
    </row>
    <row r="416" spans="7:40" ht="12.75">
      <c r="G416" s="15">
        <f t="shared" si="66"/>
        <v>0</v>
      </c>
      <c r="V416">
        <f t="shared" si="68"/>
        <v>0</v>
      </c>
      <c r="X416">
        <f t="shared" si="67"/>
        <v>0</v>
      </c>
      <c r="AA416">
        <f>Blad1!A416</f>
        <v>0</v>
      </c>
      <c r="AB416">
        <f>Blad1!B416</f>
        <v>0</v>
      </c>
      <c r="AC416">
        <f>Blad1!C416</f>
        <v>0</v>
      </c>
      <c r="AD416">
        <f>Blad1!D416</f>
        <v>0</v>
      </c>
      <c r="AE416">
        <f>Blad1!E416</f>
        <v>0</v>
      </c>
      <c r="AF416">
        <f>Blad1!F416</f>
        <v>0</v>
      </c>
      <c r="AG416">
        <f>Blad1!G416</f>
        <v>0</v>
      </c>
      <c r="AH416" s="16">
        <f>Blad1!H416</f>
        <v>0</v>
      </c>
      <c r="AI416">
        <f>Blad1!I416</f>
        <v>0</v>
      </c>
      <c r="AJ416">
        <f>Blad1!J416</f>
        <v>0</v>
      </c>
      <c r="AK416">
        <f>Blad1!K416</f>
        <v>0</v>
      </c>
      <c r="AL416">
        <f>Blad1!L416</f>
        <v>0</v>
      </c>
      <c r="AM416">
        <f>Blad1!M416</f>
        <v>0</v>
      </c>
      <c r="AN416">
        <f>Blad1!N416</f>
        <v>0</v>
      </c>
    </row>
    <row r="417" spans="7:40" ht="12.75">
      <c r="G417" s="15">
        <f t="shared" si="66"/>
        <v>0</v>
      </c>
      <c r="V417">
        <f t="shared" si="68"/>
        <v>0</v>
      </c>
      <c r="X417">
        <f t="shared" si="67"/>
        <v>0</v>
      </c>
      <c r="AA417">
        <f>Blad1!A417</f>
        <v>0</v>
      </c>
      <c r="AB417">
        <f>Blad1!B417</f>
        <v>0</v>
      </c>
      <c r="AC417">
        <f>Blad1!C417</f>
        <v>0</v>
      </c>
      <c r="AD417">
        <f>Blad1!D417</f>
        <v>0</v>
      </c>
      <c r="AE417">
        <f>Blad1!E417</f>
        <v>0</v>
      </c>
      <c r="AF417">
        <f>Blad1!F417</f>
        <v>0</v>
      </c>
      <c r="AG417">
        <f>Blad1!G417</f>
        <v>0</v>
      </c>
      <c r="AH417" s="16">
        <f>Blad1!H417</f>
        <v>0</v>
      </c>
      <c r="AI417">
        <f>Blad1!I417</f>
        <v>0</v>
      </c>
      <c r="AJ417">
        <f>Blad1!J417</f>
        <v>0</v>
      </c>
      <c r="AK417">
        <f>Blad1!K417</f>
        <v>0</v>
      </c>
      <c r="AL417">
        <f>Blad1!L417</f>
        <v>0</v>
      </c>
      <c r="AM417">
        <f>Blad1!M417</f>
        <v>0</v>
      </c>
      <c r="AN417">
        <f>Blad1!N417</f>
        <v>0</v>
      </c>
    </row>
    <row r="418" spans="7:40" ht="12.75">
      <c r="G418" s="15">
        <f t="shared" si="66"/>
        <v>0</v>
      </c>
      <c r="V418">
        <f t="shared" si="68"/>
        <v>0</v>
      </c>
      <c r="X418">
        <f t="shared" si="67"/>
        <v>0</v>
      </c>
      <c r="AA418">
        <f>Blad1!A418</f>
        <v>0</v>
      </c>
      <c r="AB418">
        <f>Blad1!B418</f>
        <v>0</v>
      </c>
      <c r="AC418">
        <f>Blad1!C418</f>
        <v>0</v>
      </c>
      <c r="AD418">
        <f>Blad1!D418</f>
        <v>0</v>
      </c>
      <c r="AE418">
        <f>Blad1!E418</f>
        <v>0</v>
      </c>
      <c r="AF418">
        <f>Blad1!F418</f>
        <v>0</v>
      </c>
      <c r="AG418">
        <f>Blad1!G418</f>
        <v>0</v>
      </c>
      <c r="AH418" s="16">
        <f>Blad1!H418</f>
        <v>0</v>
      </c>
      <c r="AI418">
        <f>Blad1!I418</f>
        <v>0</v>
      </c>
      <c r="AJ418">
        <f>Blad1!J418</f>
        <v>0</v>
      </c>
      <c r="AK418">
        <f>Blad1!K418</f>
        <v>0</v>
      </c>
      <c r="AL418">
        <f>Blad1!L418</f>
        <v>0</v>
      </c>
      <c r="AM418">
        <f>Blad1!M418</f>
        <v>0</v>
      </c>
      <c r="AN418">
        <f>Blad1!N418</f>
        <v>0</v>
      </c>
    </row>
    <row r="419" spans="7:40" ht="12.75">
      <c r="G419" s="15">
        <f t="shared" si="66"/>
        <v>0</v>
      </c>
      <c r="V419">
        <f t="shared" si="68"/>
        <v>0</v>
      </c>
      <c r="X419">
        <f t="shared" si="67"/>
        <v>0</v>
      </c>
      <c r="AA419">
        <f>Blad1!A419</f>
        <v>0</v>
      </c>
      <c r="AB419">
        <f>Blad1!B419</f>
        <v>0</v>
      </c>
      <c r="AC419">
        <f>Blad1!C419</f>
        <v>0</v>
      </c>
      <c r="AD419">
        <f>Blad1!D419</f>
        <v>0</v>
      </c>
      <c r="AE419">
        <f>Blad1!E419</f>
        <v>0</v>
      </c>
      <c r="AF419">
        <f>Blad1!F419</f>
        <v>0</v>
      </c>
      <c r="AG419">
        <f>Blad1!G419</f>
        <v>0</v>
      </c>
      <c r="AH419" s="16">
        <f>Blad1!H419</f>
        <v>0</v>
      </c>
      <c r="AI419">
        <f>Blad1!I419</f>
        <v>0</v>
      </c>
      <c r="AJ419">
        <f>Blad1!J419</f>
        <v>0</v>
      </c>
      <c r="AK419">
        <f>Blad1!K419</f>
        <v>0</v>
      </c>
      <c r="AL419">
        <f>Blad1!L419</f>
        <v>0</v>
      </c>
      <c r="AM419">
        <f>Blad1!M419</f>
        <v>0</v>
      </c>
      <c r="AN419">
        <f>Blad1!N419</f>
        <v>0</v>
      </c>
    </row>
    <row r="420" spans="7:40" ht="12.75">
      <c r="G420" s="15">
        <f t="shared" si="66"/>
        <v>0</v>
      </c>
      <c r="V420">
        <f t="shared" si="68"/>
        <v>0</v>
      </c>
      <c r="X420">
        <f t="shared" si="67"/>
        <v>0</v>
      </c>
      <c r="AA420">
        <f>Blad1!A420</f>
        <v>0</v>
      </c>
      <c r="AB420">
        <f>Blad1!B420</f>
        <v>0</v>
      </c>
      <c r="AC420">
        <f>Blad1!C420</f>
        <v>0</v>
      </c>
      <c r="AD420">
        <f>Blad1!D420</f>
        <v>0</v>
      </c>
      <c r="AE420">
        <f>Blad1!E420</f>
        <v>0</v>
      </c>
      <c r="AF420">
        <f>Blad1!F420</f>
        <v>0</v>
      </c>
      <c r="AG420">
        <f>Blad1!G420</f>
        <v>0</v>
      </c>
      <c r="AH420" s="16">
        <f>Blad1!H420</f>
        <v>0</v>
      </c>
      <c r="AI420">
        <f>Blad1!I420</f>
        <v>0</v>
      </c>
      <c r="AJ420">
        <f>Blad1!J420</f>
        <v>0</v>
      </c>
      <c r="AK420">
        <f>Blad1!K420</f>
        <v>0</v>
      </c>
      <c r="AL420">
        <f>Blad1!L420</f>
        <v>0</v>
      </c>
      <c r="AM420">
        <f>Blad1!M420</f>
        <v>0</v>
      </c>
      <c r="AN420">
        <f>Blad1!N420</f>
        <v>0</v>
      </c>
    </row>
    <row r="421" spans="7:40" ht="12.75">
      <c r="G421" s="15">
        <f t="shared" si="66"/>
        <v>0</v>
      </c>
      <c r="V421">
        <f t="shared" si="68"/>
        <v>0</v>
      </c>
      <c r="X421">
        <f t="shared" si="67"/>
        <v>0</v>
      </c>
      <c r="AA421">
        <f>Blad1!A421</f>
        <v>0</v>
      </c>
      <c r="AB421">
        <f>Blad1!B421</f>
        <v>0</v>
      </c>
      <c r="AC421">
        <f>Blad1!C421</f>
        <v>0</v>
      </c>
      <c r="AD421">
        <f>Blad1!D421</f>
        <v>0</v>
      </c>
      <c r="AE421">
        <f>Blad1!E421</f>
        <v>0</v>
      </c>
      <c r="AF421">
        <f>Blad1!F421</f>
        <v>0</v>
      </c>
      <c r="AG421">
        <f>Blad1!G421</f>
        <v>0</v>
      </c>
      <c r="AH421" s="16">
        <f>Blad1!H421</f>
        <v>0</v>
      </c>
      <c r="AI421">
        <f>Blad1!I421</f>
        <v>0</v>
      </c>
      <c r="AJ421">
        <f>Blad1!J421</f>
        <v>0</v>
      </c>
      <c r="AK421">
        <f>Blad1!K421</f>
        <v>0</v>
      </c>
      <c r="AL421">
        <f>Blad1!L421</f>
        <v>0</v>
      </c>
      <c r="AM421">
        <f>Blad1!M421</f>
        <v>0</v>
      </c>
      <c r="AN421">
        <f>Blad1!N421</f>
        <v>0</v>
      </c>
    </row>
    <row r="422" spans="7:40" ht="12.75">
      <c r="G422" s="15">
        <f t="shared" si="66"/>
        <v>0</v>
      </c>
      <c r="V422">
        <f t="shared" si="68"/>
        <v>0</v>
      </c>
      <c r="X422">
        <f t="shared" si="67"/>
        <v>0</v>
      </c>
      <c r="AA422">
        <f>Blad1!A422</f>
        <v>0</v>
      </c>
      <c r="AB422">
        <f>Blad1!B422</f>
        <v>0</v>
      </c>
      <c r="AC422">
        <f>Blad1!C422</f>
        <v>0</v>
      </c>
      <c r="AD422">
        <f>Blad1!D422</f>
        <v>0</v>
      </c>
      <c r="AE422">
        <f>Blad1!E422</f>
        <v>0</v>
      </c>
      <c r="AF422">
        <f>Blad1!F422</f>
        <v>0</v>
      </c>
      <c r="AG422">
        <f>Blad1!G422</f>
        <v>0</v>
      </c>
      <c r="AH422" s="16">
        <f>Blad1!H422</f>
        <v>0</v>
      </c>
      <c r="AI422">
        <f>Blad1!I422</f>
        <v>0</v>
      </c>
      <c r="AJ422">
        <f>Blad1!J422</f>
        <v>0</v>
      </c>
      <c r="AK422">
        <f>Blad1!K422</f>
        <v>0</v>
      </c>
      <c r="AL422">
        <f>Blad1!L422</f>
        <v>0</v>
      </c>
      <c r="AM422">
        <f>Blad1!M422</f>
        <v>0</v>
      </c>
      <c r="AN422">
        <f>Blad1!N422</f>
        <v>0</v>
      </c>
    </row>
    <row r="423" spans="7:40" ht="12.75">
      <c r="G423" s="15">
        <f t="shared" si="66"/>
        <v>0</v>
      </c>
      <c r="V423">
        <f t="shared" si="68"/>
        <v>0</v>
      </c>
      <c r="X423">
        <f t="shared" si="67"/>
        <v>0</v>
      </c>
      <c r="AA423">
        <f>Blad1!A423</f>
        <v>0</v>
      </c>
      <c r="AB423">
        <f>Blad1!B423</f>
        <v>0</v>
      </c>
      <c r="AC423">
        <f>Blad1!C423</f>
        <v>0</v>
      </c>
      <c r="AD423">
        <f>Blad1!D423</f>
        <v>0</v>
      </c>
      <c r="AE423">
        <f>Blad1!E423</f>
        <v>0</v>
      </c>
      <c r="AF423">
        <f>Blad1!F423</f>
        <v>0</v>
      </c>
      <c r="AG423">
        <f>Blad1!G423</f>
        <v>0</v>
      </c>
      <c r="AH423" s="16">
        <f>Blad1!H423</f>
        <v>0</v>
      </c>
      <c r="AI423">
        <f>Blad1!I423</f>
        <v>0</v>
      </c>
      <c r="AJ423">
        <f>Blad1!J423</f>
        <v>0</v>
      </c>
      <c r="AK423">
        <f>Blad1!K423</f>
        <v>0</v>
      </c>
      <c r="AL423">
        <f>Blad1!L423</f>
        <v>0</v>
      </c>
      <c r="AM423">
        <f>Blad1!M423</f>
        <v>0</v>
      </c>
      <c r="AN423">
        <f>Blad1!N423</f>
        <v>0</v>
      </c>
    </row>
    <row r="424" spans="7:40" ht="12.75">
      <c r="G424" s="15">
        <f t="shared" si="66"/>
        <v>0</v>
      </c>
      <c r="V424">
        <f t="shared" si="68"/>
        <v>0</v>
      </c>
      <c r="X424">
        <f t="shared" si="67"/>
        <v>0</v>
      </c>
      <c r="AA424">
        <f>Blad1!A424</f>
        <v>0</v>
      </c>
      <c r="AB424">
        <f>Blad1!B424</f>
        <v>0</v>
      </c>
      <c r="AC424">
        <f>Blad1!C424</f>
        <v>0</v>
      </c>
      <c r="AD424">
        <f>Blad1!D424</f>
        <v>0</v>
      </c>
      <c r="AE424">
        <f>Blad1!E424</f>
        <v>0</v>
      </c>
      <c r="AF424">
        <f>Blad1!F424</f>
        <v>0</v>
      </c>
      <c r="AG424">
        <f>Blad1!G424</f>
        <v>0</v>
      </c>
      <c r="AH424" s="16">
        <f>Blad1!H424</f>
        <v>0</v>
      </c>
      <c r="AI424">
        <f>Blad1!I424</f>
        <v>0</v>
      </c>
      <c r="AJ424">
        <f>Blad1!J424</f>
        <v>0</v>
      </c>
      <c r="AK424">
        <f>Blad1!K424</f>
        <v>0</v>
      </c>
      <c r="AL424">
        <f>Blad1!L424</f>
        <v>0</v>
      </c>
      <c r="AM424">
        <f>Blad1!M424</f>
        <v>0</v>
      </c>
      <c r="AN424">
        <f>Blad1!N424</f>
        <v>0</v>
      </c>
    </row>
    <row r="425" spans="7:40" ht="12.75">
      <c r="G425" s="15">
        <f t="shared" si="66"/>
        <v>0</v>
      </c>
      <c r="V425">
        <f t="shared" si="68"/>
        <v>0</v>
      </c>
      <c r="X425">
        <f t="shared" si="67"/>
        <v>0</v>
      </c>
      <c r="AA425">
        <f>Blad1!A425</f>
        <v>0</v>
      </c>
      <c r="AB425">
        <f>Blad1!B425</f>
        <v>0</v>
      </c>
      <c r="AC425">
        <f>Blad1!C425</f>
        <v>0</v>
      </c>
      <c r="AD425">
        <f>Blad1!D425</f>
        <v>0</v>
      </c>
      <c r="AE425">
        <f>Blad1!E425</f>
        <v>0</v>
      </c>
      <c r="AF425">
        <f>Blad1!F425</f>
        <v>0</v>
      </c>
      <c r="AG425">
        <f>Blad1!G425</f>
        <v>0</v>
      </c>
      <c r="AH425" s="16">
        <f>Blad1!H425</f>
        <v>0</v>
      </c>
      <c r="AI425">
        <f>Blad1!I425</f>
        <v>0</v>
      </c>
      <c r="AJ425">
        <f>Blad1!J425</f>
        <v>0</v>
      </c>
      <c r="AK425">
        <f>Blad1!K425</f>
        <v>0</v>
      </c>
      <c r="AL425">
        <f>Blad1!L425</f>
        <v>0</v>
      </c>
      <c r="AM425">
        <f>Blad1!M425</f>
        <v>0</v>
      </c>
      <c r="AN425">
        <f>Blad1!N425</f>
        <v>0</v>
      </c>
    </row>
    <row r="426" spans="7:40" ht="12.75">
      <c r="G426" s="15">
        <f t="shared" si="66"/>
        <v>0</v>
      </c>
      <c r="V426">
        <f t="shared" si="68"/>
        <v>0</v>
      </c>
      <c r="X426">
        <f t="shared" si="67"/>
        <v>0</v>
      </c>
      <c r="AA426">
        <f>Blad1!A426</f>
        <v>0</v>
      </c>
      <c r="AB426">
        <f>Blad1!B426</f>
        <v>0</v>
      </c>
      <c r="AC426">
        <f>Blad1!C426</f>
        <v>0</v>
      </c>
      <c r="AD426">
        <f>Blad1!D426</f>
        <v>0</v>
      </c>
      <c r="AE426">
        <f>Blad1!E426</f>
        <v>0</v>
      </c>
      <c r="AF426">
        <f>Blad1!F426</f>
        <v>0</v>
      </c>
      <c r="AG426">
        <f>Blad1!G426</f>
        <v>0</v>
      </c>
      <c r="AH426" s="16">
        <f>Blad1!H426</f>
        <v>0</v>
      </c>
      <c r="AI426">
        <f>Blad1!I426</f>
        <v>0</v>
      </c>
      <c r="AJ426">
        <f>Blad1!J426</f>
        <v>0</v>
      </c>
      <c r="AK426">
        <f>Blad1!K426</f>
        <v>0</v>
      </c>
      <c r="AL426">
        <f>Blad1!L426</f>
        <v>0</v>
      </c>
      <c r="AM426">
        <f>Blad1!M426</f>
        <v>0</v>
      </c>
      <c r="AN426">
        <f>Blad1!N426</f>
        <v>0</v>
      </c>
    </row>
    <row r="427" spans="7:40" ht="12.75">
      <c r="G427" s="15">
        <f t="shared" si="66"/>
        <v>0</v>
      </c>
      <c r="V427">
        <f t="shared" si="68"/>
        <v>0</v>
      </c>
      <c r="X427">
        <f t="shared" si="67"/>
        <v>0</v>
      </c>
      <c r="AA427">
        <f>Blad1!A427</f>
        <v>0</v>
      </c>
      <c r="AB427">
        <f>Blad1!B427</f>
        <v>0</v>
      </c>
      <c r="AC427">
        <f>Blad1!C427</f>
        <v>0</v>
      </c>
      <c r="AD427">
        <f>Blad1!D427</f>
        <v>0</v>
      </c>
      <c r="AE427">
        <f>Blad1!E427</f>
        <v>0</v>
      </c>
      <c r="AF427">
        <f>Blad1!F427</f>
        <v>0</v>
      </c>
      <c r="AG427">
        <f>Blad1!G427</f>
        <v>0</v>
      </c>
      <c r="AH427" s="16">
        <f>Blad1!H427</f>
        <v>0</v>
      </c>
      <c r="AI427">
        <f>Blad1!I427</f>
        <v>0</v>
      </c>
      <c r="AJ427">
        <f>Blad1!J427</f>
        <v>0</v>
      </c>
      <c r="AK427">
        <f>Blad1!K427</f>
        <v>0</v>
      </c>
      <c r="AL427">
        <f>Blad1!L427</f>
        <v>0</v>
      </c>
      <c r="AM427">
        <f>Blad1!M427</f>
        <v>0</v>
      </c>
      <c r="AN427">
        <f>Blad1!N427</f>
        <v>0</v>
      </c>
    </row>
    <row r="428" spans="7:40" ht="12.75">
      <c r="G428" s="15">
        <f t="shared" si="66"/>
        <v>0</v>
      </c>
      <c r="V428">
        <f t="shared" si="68"/>
        <v>0</v>
      </c>
      <c r="X428">
        <f t="shared" si="67"/>
        <v>0</v>
      </c>
      <c r="AA428">
        <f>Blad1!A428</f>
        <v>0</v>
      </c>
      <c r="AB428">
        <f>Blad1!B428</f>
        <v>0</v>
      </c>
      <c r="AC428">
        <f>Blad1!C428</f>
        <v>0</v>
      </c>
      <c r="AD428">
        <f>Blad1!D428</f>
        <v>0</v>
      </c>
      <c r="AE428">
        <f>Blad1!E428</f>
        <v>0</v>
      </c>
      <c r="AF428">
        <f>Blad1!F428</f>
        <v>0</v>
      </c>
      <c r="AG428">
        <f>Blad1!G428</f>
        <v>0</v>
      </c>
      <c r="AH428" s="16">
        <f>Blad1!H428</f>
        <v>0</v>
      </c>
      <c r="AI428">
        <f>Blad1!I428</f>
        <v>0</v>
      </c>
      <c r="AJ428">
        <f>Blad1!J428</f>
        <v>0</v>
      </c>
      <c r="AK428">
        <f>Blad1!K428</f>
        <v>0</v>
      </c>
      <c r="AL428">
        <f>Blad1!L428</f>
        <v>0</v>
      </c>
      <c r="AM428">
        <f>Blad1!M428</f>
        <v>0</v>
      </c>
      <c r="AN428">
        <f>Blad1!N428</f>
        <v>0</v>
      </c>
    </row>
    <row r="429" spans="7:40" ht="12.75">
      <c r="G429" s="15">
        <f t="shared" si="66"/>
        <v>0</v>
      </c>
      <c r="V429">
        <f t="shared" si="68"/>
        <v>0</v>
      </c>
      <c r="X429">
        <f t="shared" si="67"/>
        <v>0</v>
      </c>
      <c r="AA429">
        <f>Blad1!A429</f>
        <v>0</v>
      </c>
      <c r="AB429">
        <f>Blad1!B429</f>
        <v>0</v>
      </c>
      <c r="AC429">
        <f>Blad1!C429</f>
        <v>0</v>
      </c>
      <c r="AD429">
        <f>Blad1!D429</f>
        <v>0</v>
      </c>
      <c r="AE429">
        <f>Blad1!E429</f>
        <v>0</v>
      </c>
      <c r="AF429">
        <f>Blad1!F429</f>
        <v>0</v>
      </c>
      <c r="AG429">
        <f>Blad1!G429</f>
        <v>0</v>
      </c>
      <c r="AH429" s="16">
        <f>Blad1!H429</f>
        <v>0</v>
      </c>
      <c r="AI429">
        <f>Blad1!I429</f>
        <v>0</v>
      </c>
      <c r="AJ429">
        <f>Blad1!J429</f>
        <v>0</v>
      </c>
      <c r="AK429">
        <f>Blad1!K429</f>
        <v>0</v>
      </c>
      <c r="AL429">
        <f>Blad1!L429</f>
        <v>0</v>
      </c>
      <c r="AM429">
        <f>Blad1!M429</f>
        <v>0</v>
      </c>
      <c r="AN429">
        <f>Blad1!N429</f>
        <v>0</v>
      </c>
    </row>
    <row r="430" spans="7:40" ht="12.75">
      <c r="G430" s="15">
        <f t="shared" si="66"/>
        <v>0</v>
      </c>
      <c r="V430">
        <f t="shared" si="68"/>
        <v>0</v>
      </c>
      <c r="X430">
        <f t="shared" si="67"/>
        <v>0</v>
      </c>
      <c r="AA430">
        <f>Blad1!A430</f>
        <v>0</v>
      </c>
      <c r="AB430">
        <f>Blad1!B430</f>
        <v>0</v>
      </c>
      <c r="AC430">
        <f>Blad1!C430</f>
        <v>0</v>
      </c>
      <c r="AD430">
        <f>Blad1!D430</f>
        <v>0</v>
      </c>
      <c r="AE430">
        <f>Blad1!E430</f>
        <v>0</v>
      </c>
      <c r="AF430">
        <f>Blad1!F430</f>
        <v>0</v>
      </c>
      <c r="AG430">
        <f>Blad1!G430</f>
        <v>0</v>
      </c>
      <c r="AH430" s="16">
        <f>Blad1!H430</f>
        <v>0</v>
      </c>
      <c r="AI430">
        <f>Blad1!I430</f>
        <v>0</v>
      </c>
      <c r="AJ430">
        <f>Blad1!J430</f>
        <v>0</v>
      </c>
      <c r="AK430">
        <f>Blad1!K430</f>
        <v>0</v>
      </c>
      <c r="AL430">
        <f>Blad1!L430</f>
        <v>0</v>
      </c>
      <c r="AM430">
        <f>Blad1!M430</f>
        <v>0</v>
      </c>
      <c r="AN430">
        <f>Blad1!N430</f>
        <v>0</v>
      </c>
    </row>
    <row r="431" spans="7:40" ht="12.75">
      <c r="G431" s="15">
        <f t="shared" si="66"/>
        <v>0</v>
      </c>
      <c r="V431">
        <f t="shared" si="68"/>
        <v>0</v>
      </c>
      <c r="X431">
        <f t="shared" si="67"/>
        <v>0</v>
      </c>
      <c r="AA431">
        <f>Blad1!A431</f>
        <v>0</v>
      </c>
      <c r="AB431">
        <f>Blad1!B431</f>
        <v>0</v>
      </c>
      <c r="AC431">
        <f>Blad1!C431</f>
        <v>0</v>
      </c>
      <c r="AD431">
        <f>Blad1!D431</f>
        <v>0</v>
      </c>
      <c r="AE431">
        <f>Blad1!E431</f>
        <v>0</v>
      </c>
      <c r="AF431">
        <f>Blad1!F431</f>
        <v>0</v>
      </c>
      <c r="AG431">
        <f>Blad1!G431</f>
        <v>0</v>
      </c>
      <c r="AH431" s="16">
        <f>Blad1!H431</f>
        <v>0</v>
      </c>
      <c r="AI431">
        <f>Blad1!I431</f>
        <v>0</v>
      </c>
      <c r="AJ431">
        <f>Blad1!J431</f>
        <v>0</v>
      </c>
      <c r="AK431">
        <f>Blad1!K431</f>
        <v>0</v>
      </c>
      <c r="AL431">
        <f>Blad1!L431</f>
        <v>0</v>
      </c>
      <c r="AM431">
        <f>Blad1!M431</f>
        <v>0</v>
      </c>
      <c r="AN431">
        <f>Blad1!N431</f>
        <v>0</v>
      </c>
    </row>
    <row r="432" spans="7:40" ht="12.75">
      <c r="G432" s="15">
        <f t="shared" si="66"/>
        <v>0</v>
      </c>
      <c r="V432">
        <f t="shared" si="68"/>
        <v>0</v>
      </c>
      <c r="X432">
        <f t="shared" si="67"/>
        <v>0</v>
      </c>
      <c r="AA432">
        <f>Blad1!A432</f>
        <v>0</v>
      </c>
      <c r="AB432">
        <f>Blad1!B432</f>
        <v>0</v>
      </c>
      <c r="AC432">
        <f>Blad1!C432</f>
        <v>0</v>
      </c>
      <c r="AD432">
        <f>Blad1!D432</f>
        <v>0</v>
      </c>
      <c r="AE432">
        <f>Blad1!E432</f>
        <v>0</v>
      </c>
      <c r="AF432">
        <f>Blad1!F432</f>
        <v>0</v>
      </c>
      <c r="AG432">
        <f>Blad1!G432</f>
        <v>0</v>
      </c>
      <c r="AH432" s="16">
        <f>Blad1!H432</f>
        <v>0</v>
      </c>
      <c r="AI432">
        <f>Blad1!I432</f>
        <v>0</v>
      </c>
      <c r="AJ432">
        <f>Blad1!J432</f>
        <v>0</v>
      </c>
      <c r="AK432">
        <f>Blad1!K432</f>
        <v>0</v>
      </c>
      <c r="AL432">
        <f>Blad1!L432</f>
        <v>0</v>
      </c>
      <c r="AM432">
        <f>Blad1!M432</f>
        <v>0</v>
      </c>
      <c r="AN432">
        <f>Blad1!N432</f>
        <v>0</v>
      </c>
    </row>
    <row r="433" spans="7:40" ht="12.75">
      <c r="G433" s="15">
        <f t="shared" si="66"/>
        <v>0</v>
      </c>
      <c r="V433">
        <f t="shared" si="68"/>
        <v>0</v>
      </c>
      <c r="X433">
        <f t="shared" si="67"/>
        <v>0</v>
      </c>
      <c r="AA433">
        <f>Blad1!A433</f>
        <v>0</v>
      </c>
      <c r="AB433">
        <f>Blad1!B433</f>
        <v>0</v>
      </c>
      <c r="AC433">
        <f>Blad1!C433</f>
        <v>0</v>
      </c>
      <c r="AD433">
        <f>Blad1!D433</f>
        <v>0</v>
      </c>
      <c r="AE433">
        <f>Blad1!E433</f>
        <v>0</v>
      </c>
      <c r="AF433">
        <f>Blad1!F433</f>
        <v>0</v>
      </c>
      <c r="AG433">
        <f>Blad1!G433</f>
        <v>0</v>
      </c>
      <c r="AH433" s="16">
        <f>Blad1!H433</f>
        <v>0</v>
      </c>
      <c r="AI433">
        <f>Blad1!I433</f>
        <v>0</v>
      </c>
      <c r="AJ433">
        <f>Blad1!J433</f>
        <v>0</v>
      </c>
      <c r="AK433">
        <f>Blad1!K433</f>
        <v>0</v>
      </c>
      <c r="AL433">
        <f>Blad1!L433</f>
        <v>0</v>
      </c>
      <c r="AM433">
        <f>Blad1!M433</f>
        <v>0</v>
      </c>
      <c r="AN433">
        <f>Blad1!N433</f>
        <v>0</v>
      </c>
    </row>
    <row r="434" spans="7:40" ht="12.75">
      <c r="G434" s="15">
        <f t="shared" si="66"/>
        <v>0</v>
      </c>
      <c r="V434">
        <f t="shared" si="68"/>
        <v>0</v>
      </c>
      <c r="X434">
        <f t="shared" si="67"/>
        <v>0</v>
      </c>
      <c r="AA434">
        <f>Blad1!A434</f>
        <v>0</v>
      </c>
      <c r="AB434">
        <f>Blad1!B434</f>
        <v>0</v>
      </c>
      <c r="AC434">
        <f>Blad1!C434</f>
        <v>0</v>
      </c>
      <c r="AD434">
        <f>Blad1!D434</f>
        <v>0</v>
      </c>
      <c r="AE434">
        <f>Blad1!E434</f>
        <v>0</v>
      </c>
      <c r="AF434">
        <f>Blad1!F434</f>
        <v>0</v>
      </c>
      <c r="AG434">
        <f>Blad1!G434</f>
        <v>0</v>
      </c>
      <c r="AH434" s="16">
        <f>Blad1!H434</f>
        <v>0</v>
      </c>
      <c r="AI434">
        <f>Blad1!I434</f>
        <v>0</v>
      </c>
      <c r="AJ434">
        <f>Blad1!J434</f>
        <v>0</v>
      </c>
      <c r="AK434">
        <f>Blad1!K434</f>
        <v>0</v>
      </c>
      <c r="AL434">
        <f>Blad1!L434</f>
        <v>0</v>
      </c>
      <c r="AM434">
        <f>Blad1!M434</f>
        <v>0</v>
      </c>
      <c r="AN434">
        <f>Blad1!N434</f>
        <v>0</v>
      </c>
    </row>
    <row r="435" spans="7:40" ht="12.75">
      <c r="G435" s="15">
        <f t="shared" si="66"/>
        <v>0</v>
      </c>
      <c r="V435">
        <f t="shared" si="68"/>
        <v>0</v>
      </c>
      <c r="X435">
        <f t="shared" si="67"/>
        <v>0</v>
      </c>
      <c r="AA435">
        <f>Blad1!A435</f>
        <v>0</v>
      </c>
      <c r="AB435">
        <f>Blad1!B435</f>
        <v>0</v>
      </c>
      <c r="AC435">
        <f>Blad1!C435</f>
        <v>0</v>
      </c>
      <c r="AD435">
        <f>Blad1!D435</f>
        <v>0</v>
      </c>
      <c r="AE435">
        <f>Blad1!E435</f>
        <v>0</v>
      </c>
      <c r="AF435">
        <f>Blad1!F435</f>
        <v>0</v>
      </c>
      <c r="AG435">
        <f>Blad1!G435</f>
        <v>0</v>
      </c>
      <c r="AH435" s="16">
        <f>Blad1!H435</f>
        <v>0</v>
      </c>
      <c r="AI435">
        <f>Blad1!I435</f>
        <v>0</v>
      </c>
      <c r="AJ435">
        <f>Blad1!J435</f>
        <v>0</v>
      </c>
      <c r="AK435">
        <f>Blad1!K435</f>
        <v>0</v>
      </c>
      <c r="AL435">
        <f>Blad1!L435</f>
        <v>0</v>
      </c>
      <c r="AM435">
        <f>Blad1!M435</f>
        <v>0</v>
      </c>
      <c r="AN435">
        <f>Blad1!N435</f>
        <v>0</v>
      </c>
    </row>
    <row r="436" spans="7:40" ht="12.75">
      <c r="G436" s="15">
        <f t="shared" si="66"/>
        <v>0</v>
      </c>
      <c r="V436">
        <f t="shared" si="68"/>
        <v>0</v>
      </c>
      <c r="X436">
        <f t="shared" si="67"/>
        <v>0</v>
      </c>
      <c r="AA436">
        <f>Blad1!A436</f>
        <v>0</v>
      </c>
      <c r="AB436">
        <f>Blad1!B436</f>
        <v>0</v>
      </c>
      <c r="AC436">
        <f>Blad1!C436</f>
        <v>0</v>
      </c>
      <c r="AD436">
        <f>Blad1!D436</f>
        <v>0</v>
      </c>
      <c r="AE436">
        <f>Blad1!E436</f>
        <v>0</v>
      </c>
      <c r="AF436">
        <f>Blad1!F436</f>
        <v>0</v>
      </c>
      <c r="AG436">
        <f>Blad1!G436</f>
        <v>0</v>
      </c>
      <c r="AH436" s="16">
        <f>Blad1!H436</f>
        <v>0</v>
      </c>
      <c r="AI436">
        <f>Blad1!I436</f>
        <v>0</v>
      </c>
      <c r="AJ436">
        <f>Blad1!J436</f>
        <v>0</v>
      </c>
      <c r="AK436">
        <f>Blad1!K436</f>
        <v>0</v>
      </c>
      <c r="AL436">
        <f>Blad1!L436</f>
        <v>0</v>
      </c>
      <c r="AM436">
        <f>Blad1!M436</f>
        <v>0</v>
      </c>
      <c r="AN436">
        <f>Blad1!N436</f>
        <v>0</v>
      </c>
    </row>
    <row r="437" spans="7:40" ht="12.75">
      <c r="G437" s="15">
        <f t="shared" si="66"/>
        <v>0</v>
      </c>
      <c r="V437">
        <f t="shared" si="68"/>
        <v>0</v>
      </c>
      <c r="X437">
        <f t="shared" si="67"/>
        <v>0</v>
      </c>
      <c r="AA437">
        <f>Blad1!A437</f>
        <v>0</v>
      </c>
      <c r="AB437">
        <f>Blad1!B437</f>
        <v>0</v>
      </c>
      <c r="AC437">
        <f>Blad1!C437</f>
        <v>0</v>
      </c>
      <c r="AD437">
        <f>Blad1!D437</f>
        <v>0</v>
      </c>
      <c r="AE437">
        <f>Blad1!E437</f>
        <v>0</v>
      </c>
      <c r="AF437">
        <f>Blad1!F437</f>
        <v>0</v>
      </c>
      <c r="AG437">
        <f>Blad1!G437</f>
        <v>0</v>
      </c>
      <c r="AH437" s="16">
        <f>Blad1!H437</f>
        <v>0</v>
      </c>
      <c r="AI437">
        <f>Blad1!I437</f>
        <v>0</v>
      </c>
      <c r="AJ437">
        <f>Blad1!J437</f>
        <v>0</v>
      </c>
      <c r="AK437">
        <f>Blad1!K437</f>
        <v>0</v>
      </c>
      <c r="AL437">
        <f>Blad1!L437</f>
        <v>0</v>
      </c>
      <c r="AM437">
        <f>Blad1!M437</f>
        <v>0</v>
      </c>
      <c r="AN437">
        <f>Blad1!N437</f>
        <v>0</v>
      </c>
    </row>
    <row r="438" spans="7:40" ht="12.75">
      <c r="G438" s="15">
        <f t="shared" si="66"/>
        <v>0</v>
      </c>
      <c r="V438">
        <f t="shared" si="68"/>
        <v>0</v>
      </c>
      <c r="X438">
        <f t="shared" si="67"/>
        <v>0</v>
      </c>
      <c r="AA438">
        <f>Blad1!A438</f>
        <v>0</v>
      </c>
      <c r="AB438">
        <f>Blad1!B438</f>
        <v>0</v>
      </c>
      <c r="AC438">
        <f>Blad1!C438</f>
        <v>0</v>
      </c>
      <c r="AD438">
        <f>Blad1!D438</f>
        <v>0</v>
      </c>
      <c r="AE438">
        <f>Blad1!E438</f>
        <v>0</v>
      </c>
      <c r="AF438">
        <f>Blad1!F438</f>
        <v>0</v>
      </c>
      <c r="AG438">
        <f>Blad1!G438</f>
        <v>0</v>
      </c>
      <c r="AH438" s="16">
        <f>Blad1!H438</f>
        <v>0</v>
      </c>
      <c r="AI438">
        <f>Blad1!I438</f>
        <v>0</v>
      </c>
      <c r="AJ438">
        <f>Blad1!J438</f>
        <v>0</v>
      </c>
      <c r="AK438">
        <f>Blad1!K438</f>
        <v>0</v>
      </c>
      <c r="AL438">
        <f>Blad1!L438</f>
        <v>0</v>
      </c>
      <c r="AM438">
        <f>Blad1!M438</f>
        <v>0</v>
      </c>
      <c r="AN438">
        <f>Blad1!N438</f>
        <v>0</v>
      </c>
    </row>
    <row r="439" spans="7:40" ht="12.75">
      <c r="G439" s="15">
        <f t="shared" si="66"/>
        <v>0</v>
      </c>
      <c r="V439">
        <f t="shared" si="68"/>
        <v>0</v>
      </c>
      <c r="X439">
        <f t="shared" si="67"/>
        <v>0</v>
      </c>
      <c r="AA439">
        <f>Blad1!A439</f>
        <v>0</v>
      </c>
      <c r="AB439">
        <f>Blad1!B439</f>
        <v>0</v>
      </c>
      <c r="AC439">
        <f>Blad1!C439</f>
        <v>0</v>
      </c>
      <c r="AD439">
        <f>Blad1!D439</f>
        <v>0</v>
      </c>
      <c r="AE439">
        <f>Blad1!E439</f>
        <v>0</v>
      </c>
      <c r="AF439">
        <f>Blad1!F439</f>
        <v>0</v>
      </c>
      <c r="AG439">
        <f>Blad1!G439</f>
        <v>0</v>
      </c>
      <c r="AH439" s="16">
        <f>Blad1!H439</f>
        <v>0</v>
      </c>
      <c r="AI439">
        <f>Blad1!I439</f>
        <v>0</v>
      </c>
      <c r="AJ439">
        <f>Blad1!J439</f>
        <v>0</v>
      </c>
      <c r="AK439">
        <f>Blad1!K439</f>
        <v>0</v>
      </c>
      <c r="AL439">
        <f>Blad1!L439</f>
        <v>0</v>
      </c>
      <c r="AM439">
        <f>Blad1!M439</f>
        <v>0</v>
      </c>
      <c r="AN439">
        <f>Blad1!N439</f>
        <v>0</v>
      </c>
    </row>
    <row r="440" spans="7:40" ht="12.75">
      <c r="G440" s="15">
        <f t="shared" si="66"/>
        <v>0</v>
      </c>
      <c r="V440">
        <f t="shared" si="68"/>
        <v>0</v>
      </c>
      <c r="X440">
        <f t="shared" si="67"/>
        <v>0</v>
      </c>
      <c r="AA440">
        <f>Blad1!A440</f>
        <v>0</v>
      </c>
      <c r="AB440">
        <f>Blad1!B440</f>
        <v>0</v>
      </c>
      <c r="AC440">
        <f>Blad1!C440</f>
        <v>0</v>
      </c>
      <c r="AD440">
        <f>Blad1!D440</f>
        <v>0</v>
      </c>
      <c r="AE440">
        <f>Blad1!E440</f>
        <v>0</v>
      </c>
      <c r="AF440">
        <f>Blad1!F440</f>
        <v>0</v>
      </c>
      <c r="AG440">
        <f>Blad1!G440</f>
        <v>0</v>
      </c>
      <c r="AH440" s="16">
        <f>Blad1!H440</f>
        <v>0</v>
      </c>
      <c r="AI440">
        <f>Blad1!I440</f>
        <v>0</v>
      </c>
      <c r="AJ440">
        <f>Blad1!J440</f>
        <v>0</v>
      </c>
      <c r="AK440">
        <f>Blad1!K440</f>
        <v>0</v>
      </c>
      <c r="AL440">
        <f>Blad1!L440</f>
        <v>0</v>
      </c>
      <c r="AM440">
        <f>Blad1!M440</f>
        <v>0</v>
      </c>
      <c r="AN440">
        <f>Blad1!N440</f>
        <v>0</v>
      </c>
    </row>
    <row r="441" spans="7:40" ht="12.75">
      <c r="G441" s="15">
        <f t="shared" si="66"/>
        <v>0</v>
      </c>
      <c r="V441">
        <f t="shared" si="68"/>
        <v>0</v>
      </c>
      <c r="X441">
        <f t="shared" si="67"/>
        <v>0</v>
      </c>
      <c r="AA441">
        <f>Blad1!A441</f>
        <v>0</v>
      </c>
      <c r="AB441">
        <f>Blad1!B441</f>
        <v>0</v>
      </c>
      <c r="AC441">
        <f>Blad1!C441</f>
        <v>0</v>
      </c>
      <c r="AD441">
        <f>Blad1!D441</f>
        <v>0</v>
      </c>
      <c r="AE441">
        <f>Blad1!E441</f>
        <v>0</v>
      </c>
      <c r="AF441">
        <f>Blad1!F441</f>
        <v>0</v>
      </c>
      <c r="AG441">
        <f>Blad1!G441</f>
        <v>0</v>
      </c>
      <c r="AH441" s="16">
        <f>Blad1!H441</f>
        <v>0</v>
      </c>
      <c r="AI441">
        <f>Blad1!I441</f>
        <v>0</v>
      </c>
      <c r="AJ441">
        <f>Blad1!J441</f>
        <v>0</v>
      </c>
      <c r="AK441">
        <f>Blad1!K441</f>
        <v>0</v>
      </c>
      <c r="AL441">
        <f>Blad1!L441</f>
        <v>0</v>
      </c>
      <c r="AM441">
        <f>Blad1!M441</f>
        <v>0</v>
      </c>
      <c r="AN441">
        <f>Blad1!N441</f>
        <v>0</v>
      </c>
    </row>
    <row r="442" spans="7:40" ht="12.75">
      <c r="G442" s="15">
        <f t="shared" si="66"/>
        <v>0</v>
      </c>
      <c r="V442">
        <f t="shared" si="68"/>
        <v>0</v>
      </c>
      <c r="X442">
        <f t="shared" si="67"/>
        <v>0</v>
      </c>
      <c r="AA442">
        <f>Blad1!A442</f>
        <v>0</v>
      </c>
      <c r="AB442">
        <f>Blad1!B442</f>
        <v>0</v>
      </c>
      <c r="AC442">
        <f>Blad1!C442</f>
        <v>0</v>
      </c>
      <c r="AD442">
        <f>Blad1!D442</f>
        <v>0</v>
      </c>
      <c r="AE442">
        <f>Blad1!E442</f>
        <v>0</v>
      </c>
      <c r="AF442">
        <f>Blad1!F442</f>
        <v>0</v>
      </c>
      <c r="AG442">
        <f>Blad1!G442</f>
        <v>0</v>
      </c>
      <c r="AH442" s="16">
        <f>Blad1!H442</f>
        <v>0</v>
      </c>
      <c r="AI442">
        <f>Blad1!I442</f>
        <v>0</v>
      </c>
      <c r="AJ442">
        <f>Blad1!J442</f>
        <v>0</v>
      </c>
      <c r="AK442">
        <f>Blad1!K442</f>
        <v>0</v>
      </c>
      <c r="AL442">
        <f>Blad1!L442</f>
        <v>0</v>
      </c>
      <c r="AM442">
        <f>Blad1!M442</f>
        <v>0</v>
      </c>
      <c r="AN442">
        <f>Blad1!N442</f>
        <v>0</v>
      </c>
    </row>
    <row r="443" spans="7:40" ht="12.75">
      <c r="G443" s="15">
        <f t="shared" si="66"/>
        <v>0</v>
      </c>
      <c r="V443">
        <f t="shared" si="68"/>
        <v>0</v>
      </c>
      <c r="X443">
        <f t="shared" si="67"/>
        <v>0</v>
      </c>
      <c r="AA443">
        <f>Blad1!A443</f>
        <v>0</v>
      </c>
      <c r="AB443">
        <f>Blad1!B443</f>
        <v>0</v>
      </c>
      <c r="AC443">
        <f>Blad1!C443</f>
        <v>0</v>
      </c>
      <c r="AD443">
        <f>Blad1!D443</f>
        <v>0</v>
      </c>
      <c r="AE443">
        <f>Blad1!E443</f>
        <v>0</v>
      </c>
      <c r="AF443">
        <f>Blad1!F443</f>
        <v>0</v>
      </c>
      <c r="AG443">
        <f>Blad1!G443</f>
        <v>0</v>
      </c>
      <c r="AH443" s="16">
        <f>Blad1!H443</f>
        <v>0</v>
      </c>
      <c r="AI443">
        <f>Blad1!I443</f>
        <v>0</v>
      </c>
      <c r="AJ443">
        <f>Blad1!J443</f>
        <v>0</v>
      </c>
      <c r="AK443">
        <f>Blad1!K443</f>
        <v>0</v>
      </c>
      <c r="AL443">
        <f>Blad1!L443</f>
        <v>0</v>
      </c>
      <c r="AM443">
        <f>Blad1!M443</f>
        <v>0</v>
      </c>
      <c r="AN443">
        <f>Blad1!N443</f>
        <v>0</v>
      </c>
    </row>
    <row r="444" spans="7:40" ht="12.75">
      <c r="G444" s="15">
        <f t="shared" si="66"/>
        <v>0</v>
      </c>
      <c r="V444">
        <f t="shared" si="68"/>
        <v>0</v>
      </c>
      <c r="X444">
        <f t="shared" si="67"/>
        <v>0</v>
      </c>
      <c r="AA444">
        <f>Blad1!A444</f>
        <v>0</v>
      </c>
      <c r="AB444">
        <f>Blad1!B444</f>
        <v>0</v>
      </c>
      <c r="AC444">
        <f>Blad1!C444</f>
        <v>0</v>
      </c>
      <c r="AD444">
        <f>Blad1!D444</f>
        <v>0</v>
      </c>
      <c r="AE444">
        <f>Blad1!E444</f>
        <v>0</v>
      </c>
      <c r="AF444">
        <f>Blad1!F444</f>
        <v>0</v>
      </c>
      <c r="AG444">
        <f>Blad1!G444</f>
        <v>0</v>
      </c>
      <c r="AH444" s="16">
        <f>Blad1!H444</f>
        <v>0</v>
      </c>
      <c r="AI444">
        <f>Blad1!I444</f>
        <v>0</v>
      </c>
      <c r="AJ444">
        <f>Blad1!J444</f>
        <v>0</v>
      </c>
      <c r="AK444">
        <f>Blad1!K444</f>
        <v>0</v>
      </c>
      <c r="AL444">
        <f>Blad1!L444</f>
        <v>0</v>
      </c>
      <c r="AM444">
        <f>Blad1!M444</f>
        <v>0</v>
      </c>
      <c r="AN444">
        <f>Blad1!N444</f>
        <v>0</v>
      </c>
    </row>
    <row r="445" spans="7:40" ht="12.75">
      <c r="G445" s="15">
        <f t="shared" si="66"/>
        <v>0</v>
      </c>
      <c r="V445">
        <f t="shared" si="68"/>
        <v>0</v>
      </c>
      <c r="X445">
        <f t="shared" si="67"/>
        <v>0</v>
      </c>
      <c r="AA445">
        <f>Blad1!A445</f>
        <v>0</v>
      </c>
      <c r="AB445">
        <f>Blad1!B445</f>
        <v>0</v>
      </c>
      <c r="AC445">
        <f>Blad1!C445</f>
        <v>0</v>
      </c>
      <c r="AD445">
        <f>Blad1!D445</f>
        <v>0</v>
      </c>
      <c r="AE445">
        <f>Blad1!E445</f>
        <v>0</v>
      </c>
      <c r="AF445">
        <f>Blad1!F445</f>
        <v>0</v>
      </c>
      <c r="AG445">
        <f>Blad1!G445</f>
        <v>0</v>
      </c>
      <c r="AH445" s="16">
        <f>Blad1!H445</f>
        <v>0</v>
      </c>
      <c r="AI445">
        <f>Blad1!I445</f>
        <v>0</v>
      </c>
      <c r="AJ445">
        <f>Blad1!J445</f>
        <v>0</v>
      </c>
      <c r="AK445">
        <f>Blad1!K445</f>
        <v>0</v>
      </c>
      <c r="AL445">
        <f>Blad1!L445</f>
        <v>0</v>
      </c>
      <c r="AM445">
        <f>Blad1!M445</f>
        <v>0</v>
      </c>
      <c r="AN445">
        <f>Blad1!N445</f>
        <v>0</v>
      </c>
    </row>
    <row r="446" spans="7:40" ht="12.75">
      <c r="G446" s="15">
        <f t="shared" si="66"/>
        <v>0</v>
      </c>
      <c r="V446">
        <f t="shared" si="68"/>
        <v>0</v>
      </c>
      <c r="X446">
        <f t="shared" si="67"/>
        <v>0</v>
      </c>
      <c r="AA446">
        <f>Blad1!A446</f>
        <v>0</v>
      </c>
      <c r="AB446">
        <f>Blad1!B446</f>
        <v>0</v>
      </c>
      <c r="AC446">
        <f>Blad1!C446</f>
        <v>0</v>
      </c>
      <c r="AD446">
        <f>Blad1!D446</f>
        <v>0</v>
      </c>
      <c r="AE446">
        <f>Blad1!E446</f>
        <v>0</v>
      </c>
      <c r="AF446">
        <f>Blad1!F446</f>
        <v>0</v>
      </c>
      <c r="AG446">
        <f>Blad1!G446</f>
        <v>0</v>
      </c>
      <c r="AH446" s="16">
        <f>Blad1!H446</f>
        <v>0</v>
      </c>
      <c r="AI446">
        <f>Blad1!I446</f>
        <v>0</v>
      </c>
      <c r="AJ446">
        <f>Blad1!J446</f>
        <v>0</v>
      </c>
      <c r="AK446">
        <f>Blad1!K446</f>
        <v>0</v>
      </c>
      <c r="AL446">
        <f>Blad1!L446</f>
        <v>0</v>
      </c>
      <c r="AM446">
        <f>Blad1!M446</f>
        <v>0</v>
      </c>
      <c r="AN446">
        <f>Blad1!N446</f>
        <v>0</v>
      </c>
    </row>
    <row r="447" spans="7:40" ht="12.75">
      <c r="G447" s="15">
        <f t="shared" si="66"/>
        <v>0</v>
      </c>
      <c r="V447">
        <f t="shared" si="68"/>
        <v>0</v>
      </c>
      <c r="X447">
        <f t="shared" si="67"/>
        <v>0</v>
      </c>
      <c r="AA447">
        <f>Blad1!A447</f>
        <v>0</v>
      </c>
      <c r="AB447">
        <f>Blad1!B447</f>
        <v>0</v>
      </c>
      <c r="AC447">
        <f>Blad1!C447</f>
        <v>0</v>
      </c>
      <c r="AD447">
        <f>Blad1!D447</f>
        <v>0</v>
      </c>
      <c r="AE447">
        <f>Blad1!E447</f>
        <v>0</v>
      </c>
      <c r="AF447">
        <f>Blad1!F447</f>
        <v>0</v>
      </c>
      <c r="AG447">
        <f>Blad1!G447</f>
        <v>0</v>
      </c>
      <c r="AH447" s="16">
        <f>Blad1!H447</f>
        <v>0</v>
      </c>
      <c r="AI447">
        <f>Blad1!I447</f>
        <v>0</v>
      </c>
      <c r="AJ447">
        <f>Blad1!J447</f>
        <v>0</v>
      </c>
      <c r="AK447">
        <f>Blad1!K447</f>
        <v>0</v>
      </c>
      <c r="AL447">
        <f>Blad1!L447</f>
        <v>0</v>
      </c>
      <c r="AM447">
        <f>Blad1!M447</f>
        <v>0</v>
      </c>
      <c r="AN447">
        <f>Blad1!N447</f>
        <v>0</v>
      </c>
    </row>
    <row r="448" spans="7:40" ht="12.75">
      <c r="G448" s="15">
        <f t="shared" si="66"/>
        <v>0</v>
      </c>
      <c r="V448">
        <f t="shared" si="68"/>
        <v>0</v>
      </c>
      <c r="X448">
        <f t="shared" si="67"/>
        <v>0</v>
      </c>
      <c r="AA448">
        <f>Blad1!A448</f>
        <v>0</v>
      </c>
      <c r="AB448">
        <f>Blad1!B448</f>
        <v>0</v>
      </c>
      <c r="AC448">
        <f>Blad1!C448</f>
        <v>0</v>
      </c>
      <c r="AD448">
        <f>Blad1!D448</f>
        <v>0</v>
      </c>
      <c r="AE448">
        <f>Blad1!E448</f>
        <v>0</v>
      </c>
      <c r="AF448">
        <f>Blad1!F448</f>
        <v>0</v>
      </c>
      <c r="AG448">
        <f>Blad1!G448</f>
        <v>0</v>
      </c>
      <c r="AH448" s="16">
        <f>Blad1!H448</f>
        <v>0</v>
      </c>
      <c r="AI448">
        <f>Blad1!I448</f>
        <v>0</v>
      </c>
      <c r="AJ448">
        <f>Blad1!J448</f>
        <v>0</v>
      </c>
      <c r="AK448">
        <f>Blad1!K448</f>
        <v>0</v>
      </c>
      <c r="AL448">
        <f>Blad1!L448</f>
        <v>0</v>
      </c>
      <c r="AM448">
        <f>Blad1!M448</f>
        <v>0</v>
      </c>
      <c r="AN448">
        <f>Blad1!N448</f>
        <v>0</v>
      </c>
    </row>
    <row r="449" spans="7:40" ht="12.75">
      <c r="G449" s="15">
        <f t="shared" si="66"/>
        <v>0</v>
      </c>
      <c r="V449">
        <f t="shared" si="68"/>
        <v>0</v>
      </c>
      <c r="X449">
        <f t="shared" si="67"/>
        <v>0</v>
      </c>
      <c r="AA449">
        <f>Blad1!A449</f>
        <v>0</v>
      </c>
      <c r="AB449">
        <f>Blad1!B449</f>
        <v>0</v>
      </c>
      <c r="AC449">
        <f>Blad1!C449</f>
        <v>0</v>
      </c>
      <c r="AD449">
        <f>Blad1!D449</f>
        <v>0</v>
      </c>
      <c r="AE449">
        <f>Blad1!E449</f>
        <v>0</v>
      </c>
      <c r="AF449">
        <f>Blad1!F449</f>
        <v>0</v>
      </c>
      <c r="AG449">
        <f>Blad1!G449</f>
        <v>0</v>
      </c>
      <c r="AH449" s="16">
        <f>Blad1!H449</f>
        <v>0</v>
      </c>
      <c r="AI449">
        <f>Blad1!I449</f>
        <v>0</v>
      </c>
      <c r="AJ449">
        <f>Blad1!J449</f>
        <v>0</v>
      </c>
      <c r="AK449">
        <f>Blad1!K449</f>
        <v>0</v>
      </c>
      <c r="AL449">
        <f>Blad1!L449</f>
        <v>0</v>
      </c>
      <c r="AM449">
        <f>Blad1!M449</f>
        <v>0</v>
      </c>
      <c r="AN449">
        <f>Blad1!N449</f>
        <v>0</v>
      </c>
    </row>
    <row r="450" spans="7:40" ht="12.75">
      <c r="G450" s="15">
        <f t="shared" si="66"/>
        <v>0</v>
      </c>
      <c r="V450">
        <f t="shared" si="68"/>
        <v>0</v>
      </c>
      <c r="X450">
        <f t="shared" si="67"/>
        <v>0</v>
      </c>
      <c r="AA450">
        <f>Blad1!A450</f>
        <v>0</v>
      </c>
      <c r="AB450">
        <f>Blad1!B450</f>
        <v>0</v>
      </c>
      <c r="AC450">
        <f>Blad1!C450</f>
        <v>0</v>
      </c>
      <c r="AD450">
        <f>Blad1!D450</f>
        <v>0</v>
      </c>
      <c r="AE450">
        <f>Blad1!E450</f>
        <v>0</v>
      </c>
      <c r="AF450">
        <f>Blad1!F450</f>
        <v>0</v>
      </c>
      <c r="AG450">
        <f>Blad1!G450</f>
        <v>0</v>
      </c>
      <c r="AH450" s="16">
        <f>Blad1!H450</f>
        <v>0</v>
      </c>
      <c r="AI450">
        <f>Blad1!I450</f>
        <v>0</v>
      </c>
      <c r="AJ450">
        <f>Blad1!J450</f>
        <v>0</v>
      </c>
      <c r="AK450">
        <f>Blad1!K450</f>
        <v>0</v>
      </c>
      <c r="AL450">
        <f>Blad1!L450</f>
        <v>0</v>
      </c>
      <c r="AM450">
        <f>Blad1!M450</f>
        <v>0</v>
      </c>
      <c r="AN450">
        <f>Blad1!N450</f>
        <v>0</v>
      </c>
    </row>
    <row r="451" spans="7:40" ht="12.75">
      <c r="G451" s="15">
        <f aca="true" t="shared" si="69" ref="G451:G514">IF(AND(AG451&gt;0,AG452=0),1,0)</f>
        <v>0</v>
      </c>
      <c r="V451">
        <f t="shared" si="68"/>
        <v>0</v>
      </c>
      <c r="X451">
        <f aca="true" t="shared" si="70" ref="X451:X514">IF(V451=$D$10,W451,0)</f>
        <v>0</v>
      </c>
      <c r="AA451">
        <f>Blad1!A451</f>
        <v>0</v>
      </c>
      <c r="AB451">
        <f>Blad1!B451</f>
        <v>0</v>
      </c>
      <c r="AC451">
        <f>Blad1!C451</f>
        <v>0</v>
      </c>
      <c r="AD451">
        <f>Blad1!D451</f>
        <v>0</v>
      </c>
      <c r="AE451">
        <f>Blad1!E451</f>
        <v>0</v>
      </c>
      <c r="AF451">
        <f>Blad1!F451</f>
        <v>0</v>
      </c>
      <c r="AG451">
        <f>Blad1!G451</f>
        <v>0</v>
      </c>
      <c r="AH451" s="16">
        <f>Blad1!H451</f>
        <v>0</v>
      </c>
      <c r="AI451">
        <f>Blad1!I451</f>
        <v>0</v>
      </c>
      <c r="AJ451">
        <f>Blad1!J451</f>
        <v>0</v>
      </c>
      <c r="AK451">
        <f>Blad1!K451</f>
        <v>0</v>
      </c>
      <c r="AL451">
        <f>Blad1!L451</f>
        <v>0</v>
      </c>
      <c r="AM451">
        <f>Blad1!M451</f>
        <v>0</v>
      </c>
      <c r="AN451">
        <f>Blad1!N451</f>
        <v>0</v>
      </c>
    </row>
    <row r="452" spans="7:40" ht="12.75">
      <c r="G452" s="15">
        <f t="shared" si="69"/>
        <v>0</v>
      </c>
      <c r="V452">
        <f aca="true" t="shared" si="71" ref="V452:V515">IF(AH452&gt;0,AC452,0)</f>
        <v>0</v>
      </c>
      <c r="X452">
        <f t="shared" si="70"/>
        <v>0</v>
      </c>
      <c r="AA452">
        <f>Blad1!A452</f>
        <v>0</v>
      </c>
      <c r="AB452">
        <f>Blad1!B452</f>
        <v>0</v>
      </c>
      <c r="AC452">
        <f>Blad1!C452</f>
        <v>0</v>
      </c>
      <c r="AD452">
        <f>Blad1!D452</f>
        <v>0</v>
      </c>
      <c r="AE452">
        <f>Blad1!E452</f>
        <v>0</v>
      </c>
      <c r="AF452">
        <f>Blad1!F452</f>
        <v>0</v>
      </c>
      <c r="AG452">
        <f>Blad1!G452</f>
        <v>0</v>
      </c>
      <c r="AH452" s="16">
        <f>Blad1!H452</f>
        <v>0</v>
      </c>
      <c r="AI452">
        <f>Blad1!I452</f>
        <v>0</v>
      </c>
      <c r="AJ452">
        <f>Blad1!J452</f>
        <v>0</v>
      </c>
      <c r="AK452">
        <f>Blad1!K452</f>
        <v>0</v>
      </c>
      <c r="AL452">
        <f>Blad1!L452</f>
        <v>0</v>
      </c>
      <c r="AM452">
        <f>Blad1!M452</f>
        <v>0</v>
      </c>
      <c r="AN452">
        <f>Blad1!N452</f>
        <v>0</v>
      </c>
    </row>
    <row r="453" spans="7:40" ht="12.75">
      <c r="G453" s="15">
        <f t="shared" si="69"/>
        <v>0</v>
      </c>
      <c r="V453">
        <f t="shared" si="71"/>
        <v>0</v>
      </c>
      <c r="X453">
        <f t="shared" si="70"/>
        <v>0</v>
      </c>
      <c r="AA453">
        <f>Blad1!A453</f>
        <v>0</v>
      </c>
      <c r="AB453">
        <f>Blad1!B453</f>
        <v>0</v>
      </c>
      <c r="AC453">
        <f>Blad1!C453</f>
        <v>0</v>
      </c>
      <c r="AD453">
        <f>Blad1!D453</f>
        <v>0</v>
      </c>
      <c r="AE453">
        <f>Blad1!E453</f>
        <v>0</v>
      </c>
      <c r="AF453">
        <f>Blad1!F453</f>
        <v>0</v>
      </c>
      <c r="AG453">
        <f>Blad1!G453</f>
        <v>0</v>
      </c>
      <c r="AH453" s="16">
        <f>Blad1!H453</f>
        <v>0</v>
      </c>
      <c r="AI453">
        <f>Blad1!I453</f>
        <v>0</v>
      </c>
      <c r="AJ453">
        <f>Blad1!J453</f>
        <v>0</v>
      </c>
      <c r="AK453">
        <f>Blad1!K453</f>
        <v>0</v>
      </c>
      <c r="AL453">
        <f>Blad1!L453</f>
        <v>0</v>
      </c>
      <c r="AM453">
        <f>Blad1!M453</f>
        <v>0</v>
      </c>
      <c r="AN453">
        <f>Blad1!N453</f>
        <v>0</v>
      </c>
    </row>
    <row r="454" spans="7:40" ht="12.75">
      <c r="G454" s="15">
        <f t="shared" si="69"/>
        <v>0</v>
      </c>
      <c r="V454">
        <f t="shared" si="71"/>
        <v>0</v>
      </c>
      <c r="X454">
        <f t="shared" si="70"/>
        <v>0</v>
      </c>
      <c r="AA454">
        <f>Blad1!A454</f>
        <v>0</v>
      </c>
      <c r="AB454">
        <f>Blad1!B454</f>
        <v>0</v>
      </c>
      <c r="AC454">
        <f>Blad1!C454</f>
        <v>0</v>
      </c>
      <c r="AD454">
        <f>Blad1!D454</f>
        <v>0</v>
      </c>
      <c r="AE454">
        <f>Blad1!E454</f>
        <v>0</v>
      </c>
      <c r="AF454">
        <f>Blad1!F454</f>
        <v>0</v>
      </c>
      <c r="AG454">
        <f>Blad1!G454</f>
        <v>0</v>
      </c>
      <c r="AH454" s="16">
        <f>Blad1!H454</f>
        <v>0</v>
      </c>
      <c r="AI454">
        <f>Blad1!I454</f>
        <v>0</v>
      </c>
      <c r="AJ454">
        <f>Blad1!J454</f>
        <v>0</v>
      </c>
      <c r="AK454">
        <f>Blad1!K454</f>
        <v>0</v>
      </c>
      <c r="AL454">
        <f>Blad1!L454</f>
        <v>0</v>
      </c>
      <c r="AM454">
        <f>Blad1!M454</f>
        <v>0</v>
      </c>
      <c r="AN454">
        <f>Blad1!N454</f>
        <v>0</v>
      </c>
    </row>
    <row r="455" spans="7:40" ht="12.75">
      <c r="G455" s="15">
        <f t="shared" si="69"/>
        <v>0</v>
      </c>
      <c r="V455">
        <f t="shared" si="71"/>
        <v>0</v>
      </c>
      <c r="X455">
        <f t="shared" si="70"/>
        <v>0</v>
      </c>
      <c r="AA455">
        <f>Blad1!A455</f>
        <v>0</v>
      </c>
      <c r="AB455">
        <f>Blad1!B455</f>
        <v>0</v>
      </c>
      <c r="AC455">
        <f>Blad1!C455</f>
        <v>0</v>
      </c>
      <c r="AD455">
        <f>Blad1!D455</f>
        <v>0</v>
      </c>
      <c r="AE455">
        <f>Blad1!E455</f>
        <v>0</v>
      </c>
      <c r="AF455">
        <f>Blad1!F455</f>
        <v>0</v>
      </c>
      <c r="AG455">
        <f>Blad1!G455</f>
        <v>0</v>
      </c>
      <c r="AH455" s="16">
        <f>Blad1!H455</f>
        <v>0</v>
      </c>
      <c r="AI455">
        <f>Blad1!I455</f>
        <v>0</v>
      </c>
      <c r="AJ455">
        <f>Blad1!J455</f>
        <v>0</v>
      </c>
      <c r="AK455">
        <f>Blad1!K455</f>
        <v>0</v>
      </c>
      <c r="AL455">
        <f>Blad1!L455</f>
        <v>0</v>
      </c>
      <c r="AM455">
        <f>Blad1!M455</f>
        <v>0</v>
      </c>
      <c r="AN455">
        <f>Blad1!N455</f>
        <v>0</v>
      </c>
    </row>
    <row r="456" spans="7:40" ht="12.75">
      <c r="G456" s="15">
        <f t="shared" si="69"/>
        <v>0</v>
      </c>
      <c r="V456">
        <f t="shared" si="71"/>
        <v>0</v>
      </c>
      <c r="X456">
        <f t="shared" si="70"/>
        <v>0</v>
      </c>
      <c r="AA456">
        <f>Blad1!A456</f>
        <v>0</v>
      </c>
      <c r="AB456">
        <f>Blad1!B456</f>
        <v>0</v>
      </c>
      <c r="AC456">
        <f>Blad1!C456</f>
        <v>0</v>
      </c>
      <c r="AD456">
        <f>Blad1!D456</f>
        <v>0</v>
      </c>
      <c r="AE456">
        <f>Blad1!E456</f>
        <v>0</v>
      </c>
      <c r="AF456">
        <f>Blad1!F456</f>
        <v>0</v>
      </c>
      <c r="AG456">
        <f>Blad1!G456</f>
        <v>0</v>
      </c>
      <c r="AH456" s="16">
        <f>Blad1!H456</f>
        <v>0</v>
      </c>
      <c r="AI456">
        <f>Blad1!I456</f>
        <v>0</v>
      </c>
      <c r="AJ456">
        <f>Blad1!J456</f>
        <v>0</v>
      </c>
      <c r="AK456">
        <f>Blad1!K456</f>
        <v>0</v>
      </c>
      <c r="AL456">
        <f>Blad1!L456</f>
        <v>0</v>
      </c>
      <c r="AM456">
        <f>Blad1!M456</f>
        <v>0</v>
      </c>
      <c r="AN456">
        <f>Blad1!N456</f>
        <v>0</v>
      </c>
    </row>
    <row r="457" spans="7:40" ht="12.75">
      <c r="G457" s="15">
        <f t="shared" si="69"/>
        <v>0</v>
      </c>
      <c r="V457">
        <f t="shared" si="71"/>
        <v>0</v>
      </c>
      <c r="X457">
        <f t="shared" si="70"/>
        <v>0</v>
      </c>
      <c r="AA457">
        <f>Blad1!A457</f>
        <v>0</v>
      </c>
      <c r="AB457">
        <f>Blad1!B457</f>
        <v>0</v>
      </c>
      <c r="AC457">
        <f>Blad1!C457</f>
        <v>0</v>
      </c>
      <c r="AD457">
        <f>Blad1!D457</f>
        <v>0</v>
      </c>
      <c r="AE457">
        <f>Blad1!E457</f>
        <v>0</v>
      </c>
      <c r="AF457">
        <f>Blad1!F457</f>
        <v>0</v>
      </c>
      <c r="AG457">
        <f>Blad1!G457</f>
        <v>0</v>
      </c>
      <c r="AH457" s="16">
        <f>Blad1!H457</f>
        <v>0</v>
      </c>
      <c r="AI457">
        <f>Blad1!I457</f>
        <v>0</v>
      </c>
      <c r="AJ457">
        <f>Blad1!J457</f>
        <v>0</v>
      </c>
      <c r="AK457">
        <f>Blad1!K457</f>
        <v>0</v>
      </c>
      <c r="AL457">
        <f>Blad1!L457</f>
        <v>0</v>
      </c>
      <c r="AM457">
        <f>Blad1!M457</f>
        <v>0</v>
      </c>
      <c r="AN457">
        <f>Blad1!N457</f>
        <v>0</v>
      </c>
    </row>
    <row r="458" spans="7:40" ht="12.75">
      <c r="G458" s="15">
        <f t="shared" si="69"/>
        <v>0</v>
      </c>
      <c r="V458">
        <f t="shared" si="71"/>
        <v>0</v>
      </c>
      <c r="X458">
        <f t="shared" si="70"/>
        <v>0</v>
      </c>
      <c r="AA458">
        <f>Blad1!A458</f>
        <v>0</v>
      </c>
      <c r="AB458">
        <f>Blad1!B458</f>
        <v>0</v>
      </c>
      <c r="AC458">
        <f>Blad1!C458</f>
        <v>0</v>
      </c>
      <c r="AD458">
        <f>Blad1!D458</f>
        <v>0</v>
      </c>
      <c r="AE458">
        <f>Blad1!E458</f>
        <v>0</v>
      </c>
      <c r="AF458">
        <f>Blad1!F458</f>
        <v>0</v>
      </c>
      <c r="AG458">
        <f>Blad1!G458</f>
        <v>0</v>
      </c>
      <c r="AH458" s="16">
        <f>Blad1!H458</f>
        <v>0</v>
      </c>
      <c r="AI458">
        <f>Blad1!I458</f>
        <v>0</v>
      </c>
      <c r="AJ458">
        <f>Blad1!J458</f>
        <v>0</v>
      </c>
      <c r="AK458">
        <f>Blad1!K458</f>
        <v>0</v>
      </c>
      <c r="AL458">
        <f>Blad1!L458</f>
        <v>0</v>
      </c>
      <c r="AM458">
        <f>Blad1!M458</f>
        <v>0</v>
      </c>
      <c r="AN458">
        <f>Blad1!N458</f>
        <v>0</v>
      </c>
    </row>
    <row r="459" spans="7:40" ht="12.75">
      <c r="G459" s="15">
        <f t="shared" si="69"/>
        <v>0</v>
      </c>
      <c r="V459">
        <f t="shared" si="71"/>
        <v>0</v>
      </c>
      <c r="X459">
        <f t="shared" si="70"/>
        <v>0</v>
      </c>
      <c r="AA459">
        <f>Blad1!A459</f>
        <v>0</v>
      </c>
      <c r="AB459">
        <f>Blad1!B459</f>
        <v>0</v>
      </c>
      <c r="AC459">
        <f>Blad1!C459</f>
        <v>0</v>
      </c>
      <c r="AD459">
        <f>Blad1!D459</f>
        <v>0</v>
      </c>
      <c r="AE459">
        <f>Blad1!E459</f>
        <v>0</v>
      </c>
      <c r="AF459">
        <f>Blad1!F459</f>
        <v>0</v>
      </c>
      <c r="AG459">
        <f>Blad1!G459</f>
        <v>0</v>
      </c>
      <c r="AH459" s="16">
        <f>Blad1!H459</f>
        <v>0</v>
      </c>
      <c r="AI459">
        <f>Blad1!I459</f>
        <v>0</v>
      </c>
      <c r="AJ459">
        <f>Blad1!J459</f>
        <v>0</v>
      </c>
      <c r="AK459">
        <f>Blad1!K459</f>
        <v>0</v>
      </c>
      <c r="AL459">
        <f>Blad1!L459</f>
        <v>0</v>
      </c>
      <c r="AM459">
        <f>Blad1!M459</f>
        <v>0</v>
      </c>
      <c r="AN459">
        <f>Blad1!N459</f>
        <v>0</v>
      </c>
    </row>
    <row r="460" spans="7:40" ht="12.75">
      <c r="G460" s="15">
        <f t="shared" si="69"/>
        <v>0</v>
      </c>
      <c r="V460">
        <f t="shared" si="71"/>
        <v>0</v>
      </c>
      <c r="X460">
        <f t="shared" si="70"/>
        <v>0</v>
      </c>
      <c r="AA460">
        <f>Blad1!A460</f>
        <v>0</v>
      </c>
      <c r="AB460">
        <f>Blad1!B460</f>
        <v>0</v>
      </c>
      <c r="AC460">
        <f>Blad1!C460</f>
        <v>0</v>
      </c>
      <c r="AD460">
        <f>Blad1!D460</f>
        <v>0</v>
      </c>
      <c r="AE460">
        <f>Blad1!E460</f>
        <v>0</v>
      </c>
      <c r="AF460">
        <f>Blad1!F460</f>
        <v>0</v>
      </c>
      <c r="AG460">
        <f>Blad1!G460</f>
        <v>0</v>
      </c>
      <c r="AH460" s="16">
        <f>Blad1!H460</f>
        <v>0</v>
      </c>
      <c r="AI460">
        <f>Blad1!I460</f>
        <v>0</v>
      </c>
      <c r="AJ460">
        <f>Blad1!J460</f>
        <v>0</v>
      </c>
      <c r="AK460">
        <f>Blad1!K460</f>
        <v>0</v>
      </c>
      <c r="AL460">
        <f>Blad1!L460</f>
        <v>0</v>
      </c>
      <c r="AM460">
        <f>Blad1!M460</f>
        <v>0</v>
      </c>
      <c r="AN460">
        <f>Blad1!N460</f>
        <v>0</v>
      </c>
    </row>
    <row r="461" spans="7:40" ht="12.75">
      <c r="G461" s="15">
        <f t="shared" si="69"/>
        <v>0</v>
      </c>
      <c r="V461">
        <f t="shared" si="71"/>
        <v>0</v>
      </c>
      <c r="X461">
        <f t="shared" si="70"/>
        <v>0</v>
      </c>
      <c r="AA461">
        <f>Blad1!A461</f>
        <v>0</v>
      </c>
      <c r="AB461">
        <f>Blad1!B461</f>
        <v>0</v>
      </c>
      <c r="AC461">
        <f>Blad1!C461</f>
        <v>0</v>
      </c>
      <c r="AD461">
        <f>Blad1!D461</f>
        <v>0</v>
      </c>
      <c r="AE461">
        <f>Blad1!E461</f>
        <v>0</v>
      </c>
      <c r="AF461">
        <f>Blad1!F461</f>
        <v>0</v>
      </c>
      <c r="AG461">
        <f>Blad1!G461</f>
        <v>0</v>
      </c>
      <c r="AH461" s="16">
        <f>Blad1!H461</f>
        <v>0</v>
      </c>
      <c r="AI461">
        <f>Blad1!I461</f>
        <v>0</v>
      </c>
      <c r="AJ461">
        <f>Blad1!J461</f>
        <v>0</v>
      </c>
      <c r="AK461">
        <f>Blad1!K461</f>
        <v>0</v>
      </c>
      <c r="AL461">
        <f>Blad1!L461</f>
        <v>0</v>
      </c>
      <c r="AM461">
        <f>Blad1!M461</f>
        <v>0</v>
      </c>
      <c r="AN461">
        <f>Blad1!N461</f>
        <v>0</v>
      </c>
    </row>
    <row r="462" spans="7:40" ht="12.75">
      <c r="G462" s="15">
        <f t="shared" si="69"/>
        <v>0</v>
      </c>
      <c r="V462">
        <f t="shared" si="71"/>
        <v>0</v>
      </c>
      <c r="X462">
        <f t="shared" si="70"/>
        <v>0</v>
      </c>
      <c r="AA462">
        <f>Blad1!A462</f>
        <v>0</v>
      </c>
      <c r="AB462">
        <f>Blad1!B462</f>
        <v>0</v>
      </c>
      <c r="AC462">
        <f>Blad1!C462</f>
        <v>0</v>
      </c>
      <c r="AD462">
        <f>Blad1!D462</f>
        <v>0</v>
      </c>
      <c r="AE462">
        <f>Blad1!E462</f>
        <v>0</v>
      </c>
      <c r="AF462">
        <f>Blad1!F462</f>
        <v>0</v>
      </c>
      <c r="AG462">
        <f>Blad1!G462</f>
        <v>0</v>
      </c>
      <c r="AH462" s="16">
        <f>Blad1!H462</f>
        <v>0</v>
      </c>
      <c r="AI462">
        <f>Blad1!I462</f>
        <v>0</v>
      </c>
      <c r="AJ462">
        <f>Blad1!J462</f>
        <v>0</v>
      </c>
      <c r="AK462">
        <f>Blad1!K462</f>
        <v>0</v>
      </c>
      <c r="AL462">
        <f>Blad1!L462</f>
        <v>0</v>
      </c>
      <c r="AM462">
        <f>Blad1!M462</f>
        <v>0</v>
      </c>
      <c r="AN462">
        <f>Blad1!N462</f>
        <v>0</v>
      </c>
    </row>
    <row r="463" spans="7:40" ht="12.75">
      <c r="G463" s="15">
        <f t="shared" si="69"/>
        <v>0</v>
      </c>
      <c r="V463">
        <f t="shared" si="71"/>
        <v>0</v>
      </c>
      <c r="X463">
        <f t="shared" si="70"/>
        <v>0</v>
      </c>
      <c r="AA463">
        <f>Blad1!A463</f>
        <v>0</v>
      </c>
      <c r="AB463">
        <f>Blad1!B463</f>
        <v>0</v>
      </c>
      <c r="AC463">
        <f>Blad1!C463</f>
        <v>0</v>
      </c>
      <c r="AD463">
        <f>Blad1!D463</f>
        <v>0</v>
      </c>
      <c r="AE463">
        <f>Blad1!E463</f>
        <v>0</v>
      </c>
      <c r="AF463">
        <f>Blad1!F463</f>
        <v>0</v>
      </c>
      <c r="AG463">
        <f>Blad1!G463</f>
        <v>0</v>
      </c>
      <c r="AH463" s="16">
        <f>Blad1!H463</f>
        <v>0</v>
      </c>
      <c r="AI463">
        <f>Blad1!I463</f>
        <v>0</v>
      </c>
      <c r="AJ463">
        <f>Blad1!J463</f>
        <v>0</v>
      </c>
      <c r="AK463">
        <f>Blad1!K463</f>
        <v>0</v>
      </c>
      <c r="AL463">
        <f>Blad1!L463</f>
        <v>0</v>
      </c>
      <c r="AM463">
        <f>Blad1!M463</f>
        <v>0</v>
      </c>
      <c r="AN463">
        <f>Blad1!N463</f>
        <v>0</v>
      </c>
    </row>
    <row r="464" spans="7:40" ht="12.75">
      <c r="G464" s="15">
        <f t="shared" si="69"/>
        <v>0</v>
      </c>
      <c r="V464">
        <f t="shared" si="71"/>
        <v>0</v>
      </c>
      <c r="X464">
        <f t="shared" si="70"/>
        <v>0</v>
      </c>
      <c r="AA464">
        <f>Blad1!A464</f>
        <v>0</v>
      </c>
      <c r="AB464">
        <f>Blad1!B464</f>
        <v>0</v>
      </c>
      <c r="AC464">
        <f>Blad1!C464</f>
        <v>0</v>
      </c>
      <c r="AD464">
        <f>Blad1!D464</f>
        <v>0</v>
      </c>
      <c r="AE464">
        <f>Blad1!E464</f>
        <v>0</v>
      </c>
      <c r="AF464">
        <f>Blad1!F464</f>
        <v>0</v>
      </c>
      <c r="AG464">
        <f>Blad1!G464</f>
        <v>0</v>
      </c>
      <c r="AH464" s="16">
        <f>Blad1!H464</f>
        <v>0</v>
      </c>
      <c r="AI464">
        <f>Blad1!I464</f>
        <v>0</v>
      </c>
      <c r="AJ464">
        <f>Blad1!J464</f>
        <v>0</v>
      </c>
      <c r="AK464">
        <f>Blad1!K464</f>
        <v>0</v>
      </c>
      <c r="AL464">
        <f>Blad1!L464</f>
        <v>0</v>
      </c>
      <c r="AM464">
        <f>Blad1!M464</f>
        <v>0</v>
      </c>
      <c r="AN464">
        <f>Blad1!N464</f>
        <v>0</v>
      </c>
    </row>
    <row r="465" spans="7:40" ht="12.75">
      <c r="G465" s="15">
        <f t="shared" si="69"/>
        <v>0</v>
      </c>
      <c r="V465">
        <f t="shared" si="71"/>
        <v>0</v>
      </c>
      <c r="X465">
        <f t="shared" si="70"/>
        <v>0</v>
      </c>
      <c r="AA465">
        <f>Blad1!A465</f>
        <v>0</v>
      </c>
      <c r="AB465">
        <f>Blad1!B465</f>
        <v>0</v>
      </c>
      <c r="AC465">
        <f>Blad1!C465</f>
        <v>0</v>
      </c>
      <c r="AD465">
        <f>Blad1!D465</f>
        <v>0</v>
      </c>
      <c r="AE465">
        <f>Blad1!E465</f>
        <v>0</v>
      </c>
      <c r="AF465">
        <f>Blad1!F465</f>
        <v>0</v>
      </c>
      <c r="AG465">
        <f>Blad1!G465</f>
        <v>0</v>
      </c>
      <c r="AH465" s="16">
        <f>Blad1!H465</f>
        <v>0</v>
      </c>
      <c r="AI465">
        <f>Blad1!I465</f>
        <v>0</v>
      </c>
      <c r="AJ465">
        <f>Blad1!J465</f>
        <v>0</v>
      </c>
      <c r="AK465">
        <f>Blad1!K465</f>
        <v>0</v>
      </c>
      <c r="AL465">
        <f>Blad1!L465</f>
        <v>0</v>
      </c>
      <c r="AM465">
        <f>Blad1!M465</f>
        <v>0</v>
      </c>
      <c r="AN465">
        <f>Blad1!N465</f>
        <v>0</v>
      </c>
    </row>
    <row r="466" spans="7:40" ht="12.75">
      <c r="G466" s="15">
        <f t="shared" si="69"/>
        <v>0</v>
      </c>
      <c r="V466">
        <f t="shared" si="71"/>
        <v>0</v>
      </c>
      <c r="X466">
        <f t="shared" si="70"/>
        <v>0</v>
      </c>
      <c r="AA466">
        <f>Blad1!A466</f>
        <v>0</v>
      </c>
      <c r="AB466">
        <f>Blad1!B466</f>
        <v>0</v>
      </c>
      <c r="AC466">
        <f>Blad1!C466</f>
        <v>0</v>
      </c>
      <c r="AD466">
        <f>Blad1!D466</f>
        <v>0</v>
      </c>
      <c r="AE466">
        <f>Blad1!E466</f>
        <v>0</v>
      </c>
      <c r="AF466">
        <f>Blad1!F466</f>
        <v>0</v>
      </c>
      <c r="AG466">
        <f>Blad1!G466</f>
        <v>0</v>
      </c>
      <c r="AH466" s="16">
        <f>Blad1!H466</f>
        <v>0</v>
      </c>
      <c r="AI466">
        <f>Blad1!I466</f>
        <v>0</v>
      </c>
      <c r="AJ466">
        <f>Blad1!J466</f>
        <v>0</v>
      </c>
      <c r="AK466">
        <f>Blad1!K466</f>
        <v>0</v>
      </c>
      <c r="AL466">
        <f>Blad1!L466</f>
        <v>0</v>
      </c>
      <c r="AM466">
        <f>Blad1!M466</f>
        <v>0</v>
      </c>
      <c r="AN466">
        <f>Blad1!N466</f>
        <v>0</v>
      </c>
    </row>
    <row r="467" spans="7:40" ht="12.75">
      <c r="G467" s="15">
        <f t="shared" si="69"/>
        <v>0</v>
      </c>
      <c r="V467">
        <f t="shared" si="71"/>
        <v>0</v>
      </c>
      <c r="X467">
        <f t="shared" si="70"/>
        <v>0</v>
      </c>
      <c r="AA467">
        <f>Blad1!A467</f>
        <v>0</v>
      </c>
      <c r="AB467">
        <f>Blad1!B467</f>
        <v>0</v>
      </c>
      <c r="AC467">
        <f>Blad1!C467</f>
        <v>0</v>
      </c>
      <c r="AD467">
        <f>Blad1!D467</f>
        <v>0</v>
      </c>
      <c r="AE467">
        <f>Blad1!E467</f>
        <v>0</v>
      </c>
      <c r="AF467">
        <f>Blad1!F467</f>
        <v>0</v>
      </c>
      <c r="AG467">
        <f>Blad1!G467</f>
        <v>0</v>
      </c>
      <c r="AH467" s="16">
        <f>Blad1!H467</f>
        <v>0</v>
      </c>
      <c r="AI467">
        <f>Blad1!I467</f>
        <v>0</v>
      </c>
      <c r="AJ467">
        <f>Blad1!J467</f>
        <v>0</v>
      </c>
      <c r="AK467">
        <f>Blad1!K467</f>
        <v>0</v>
      </c>
      <c r="AL467">
        <f>Blad1!L467</f>
        <v>0</v>
      </c>
      <c r="AM467">
        <f>Blad1!M467</f>
        <v>0</v>
      </c>
      <c r="AN467">
        <f>Blad1!N467</f>
        <v>0</v>
      </c>
    </row>
    <row r="468" spans="7:40" ht="12.75">
      <c r="G468" s="15">
        <f t="shared" si="69"/>
        <v>0</v>
      </c>
      <c r="V468">
        <f t="shared" si="71"/>
        <v>0</v>
      </c>
      <c r="X468">
        <f t="shared" si="70"/>
        <v>0</v>
      </c>
      <c r="AA468">
        <f>Blad1!A468</f>
        <v>0</v>
      </c>
      <c r="AB468">
        <f>Blad1!B468</f>
        <v>0</v>
      </c>
      <c r="AC468">
        <f>Blad1!C468</f>
        <v>0</v>
      </c>
      <c r="AD468">
        <f>Blad1!D468</f>
        <v>0</v>
      </c>
      <c r="AE468">
        <f>Blad1!E468</f>
        <v>0</v>
      </c>
      <c r="AF468">
        <f>Blad1!F468</f>
        <v>0</v>
      </c>
      <c r="AG468">
        <f>Blad1!G468</f>
        <v>0</v>
      </c>
      <c r="AH468" s="16">
        <f>Blad1!H468</f>
        <v>0</v>
      </c>
      <c r="AI468">
        <f>Blad1!I468</f>
        <v>0</v>
      </c>
      <c r="AJ468">
        <f>Blad1!J468</f>
        <v>0</v>
      </c>
      <c r="AK468">
        <f>Blad1!K468</f>
        <v>0</v>
      </c>
      <c r="AL468">
        <f>Blad1!L468</f>
        <v>0</v>
      </c>
      <c r="AM468">
        <f>Blad1!M468</f>
        <v>0</v>
      </c>
      <c r="AN468">
        <f>Blad1!N468</f>
        <v>0</v>
      </c>
    </row>
    <row r="469" spans="7:40" ht="12.75">
      <c r="G469" s="15">
        <f t="shared" si="69"/>
        <v>0</v>
      </c>
      <c r="V469">
        <f t="shared" si="71"/>
        <v>0</v>
      </c>
      <c r="X469">
        <f t="shared" si="70"/>
        <v>0</v>
      </c>
      <c r="AA469">
        <f>Blad1!A469</f>
        <v>0</v>
      </c>
      <c r="AB469">
        <f>Blad1!B469</f>
        <v>0</v>
      </c>
      <c r="AC469">
        <f>Blad1!C469</f>
        <v>0</v>
      </c>
      <c r="AD469">
        <f>Blad1!D469</f>
        <v>0</v>
      </c>
      <c r="AE469">
        <f>Blad1!E469</f>
        <v>0</v>
      </c>
      <c r="AF469">
        <f>Blad1!F469</f>
        <v>0</v>
      </c>
      <c r="AG469">
        <f>Blad1!G469</f>
        <v>0</v>
      </c>
      <c r="AH469" s="16">
        <f>Blad1!H469</f>
        <v>0</v>
      </c>
      <c r="AI469">
        <f>Blad1!I469</f>
        <v>0</v>
      </c>
      <c r="AJ469">
        <f>Blad1!J469</f>
        <v>0</v>
      </c>
      <c r="AK469">
        <f>Blad1!K469</f>
        <v>0</v>
      </c>
      <c r="AL469">
        <f>Blad1!L469</f>
        <v>0</v>
      </c>
      <c r="AM469">
        <f>Blad1!M469</f>
        <v>0</v>
      </c>
      <c r="AN469">
        <f>Blad1!N469</f>
        <v>0</v>
      </c>
    </row>
    <row r="470" spans="7:40" ht="12.75">
      <c r="G470" s="15">
        <f t="shared" si="69"/>
        <v>0</v>
      </c>
      <c r="V470">
        <f t="shared" si="71"/>
        <v>0</v>
      </c>
      <c r="X470">
        <f t="shared" si="70"/>
        <v>0</v>
      </c>
      <c r="AA470">
        <f>Blad1!A470</f>
        <v>0</v>
      </c>
      <c r="AB470">
        <f>Blad1!B470</f>
        <v>0</v>
      </c>
      <c r="AC470">
        <f>Blad1!C470</f>
        <v>0</v>
      </c>
      <c r="AD470">
        <f>Blad1!D470</f>
        <v>0</v>
      </c>
      <c r="AE470">
        <f>Blad1!E470</f>
        <v>0</v>
      </c>
      <c r="AF470">
        <f>Blad1!F470</f>
        <v>0</v>
      </c>
      <c r="AG470">
        <f>Blad1!G470</f>
        <v>0</v>
      </c>
      <c r="AH470" s="16">
        <f>Blad1!H470</f>
        <v>0</v>
      </c>
      <c r="AI470">
        <f>Blad1!I470</f>
        <v>0</v>
      </c>
      <c r="AJ470">
        <f>Blad1!J470</f>
        <v>0</v>
      </c>
      <c r="AK470">
        <f>Blad1!K470</f>
        <v>0</v>
      </c>
      <c r="AL470">
        <f>Blad1!L470</f>
        <v>0</v>
      </c>
      <c r="AM470">
        <f>Blad1!M470</f>
        <v>0</v>
      </c>
      <c r="AN470">
        <f>Blad1!N470</f>
        <v>0</v>
      </c>
    </row>
    <row r="471" spans="7:40" ht="12.75">
      <c r="G471" s="15">
        <f t="shared" si="69"/>
        <v>0</v>
      </c>
      <c r="V471">
        <f t="shared" si="71"/>
        <v>0</v>
      </c>
      <c r="X471">
        <f t="shared" si="70"/>
        <v>0</v>
      </c>
      <c r="AA471">
        <f>Blad1!A471</f>
        <v>0</v>
      </c>
      <c r="AB471">
        <f>Blad1!B471</f>
        <v>0</v>
      </c>
      <c r="AC471">
        <f>Blad1!C471</f>
        <v>0</v>
      </c>
      <c r="AD471">
        <f>Blad1!D471</f>
        <v>0</v>
      </c>
      <c r="AE471">
        <f>Blad1!E471</f>
        <v>0</v>
      </c>
      <c r="AF471">
        <f>Blad1!F471</f>
        <v>0</v>
      </c>
      <c r="AG471">
        <f>Blad1!G471</f>
        <v>0</v>
      </c>
      <c r="AH471" s="16">
        <f>Blad1!H471</f>
        <v>0</v>
      </c>
      <c r="AI471">
        <f>Blad1!I471</f>
        <v>0</v>
      </c>
      <c r="AJ471">
        <f>Blad1!J471</f>
        <v>0</v>
      </c>
      <c r="AK471">
        <f>Blad1!K471</f>
        <v>0</v>
      </c>
      <c r="AL471">
        <f>Blad1!L471</f>
        <v>0</v>
      </c>
      <c r="AM471">
        <f>Blad1!M471</f>
        <v>0</v>
      </c>
      <c r="AN471">
        <f>Blad1!N471</f>
        <v>0</v>
      </c>
    </row>
    <row r="472" spans="7:40" ht="12.75">
      <c r="G472" s="15">
        <f t="shared" si="69"/>
        <v>0</v>
      </c>
      <c r="V472">
        <f t="shared" si="71"/>
        <v>0</v>
      </c>
      <c r="X472">
        <f t="shared" si="70"/>
        <v>0</v>
      </c>
      <c r="AA472">
        <f>Blad1!A472</f>
        <v>0</v>
      </c>
      <c r="AB472">
        <f>Blad1!B472</f>
        <v>0</v>
      </c>
      <c r="AC472">
        <f>Blad1!C472</f>
        <v>0</v>
      </c>
      <c r="AD472">
        <f>Blad1!D472</f>
        <v>0</v>
      </c>
      <c r="AE472">
        <f>Blad1!E472</f>
        <v>0</v>
      </c>
      <c r="AF472">
        <f>Blad1!F472</f>
        <v>0</v>
      </c>
      <c r="AG472">
        <f>Blad1!G472</f>
        <v>0</v>
      </c>
      <c r="AH472" s="16">
        <f>Blad1!H472</f>
        <v>0</v>
      </c>
      <c r="AI472">
        <f>Blad1!I472</f>
        <v>0</v>
      </c>
      <c r="AJ472">
        <f>Blad1!J472</f>
        <v>0</v>
      </c>
      <c r="AK472">
        <f>Blad1!K472</f>
        <v>0</v>
      </c>
      <c r="AL472">
        <f>Blad1!L472</f>
        <v>0</v>
      </c>
      <c r="AM472">
        <f>Blad1!M472</f>
        <v>0</v>
      </c>
      <c r="AN472">
        <f>Blad1!N472</f>
        <v>0</v>
      </c>
    </row>
    <row r="473" spans="7:40" ht="12.75">
      <c r="G473" s="15">
        <f t="shared" si="69"/>
        <v>0</v>
      </c>
      <c r="V473">
        <f t="shared" si="71"/>
        <v>0</v>
      </c>
      <c r="X473">
        <f t="shared" si="70"/>
        <v>0</v>
      </c>
      <c r="AA473">
        <f>Blad1!A473</f>
        <v>0</v>
      </c>
      <c r="AB473">
        <f>Blad1!B473</f>
        <v>0</v>
      </c>
      <c r="AC473">
        <f>Blad1!C473</f>
        <v>0</v>
      </c>
      <c r="AD473">
        <f>Blad1!D473</f>
        <v>0</v>
      </c>
      <c r="AE473">
        <f>Blad1!E473</f>
        <v>0</v>
      </c>
      <c r="AF473">
        <f>Blad1!F473</f>
        <v>0</v>
      </c>
      <c r="AG473">
        <f>Blad1!G473</f>
        <v>0</v>
      </c>
      <c r="AH473" s="16">
        <f>Blad1!H473</f>
        <v>0</v>
      </c>
      <c r="AI473">
        <f>Blad1!I473</f>
        <v>0</v>
      </c>
      <c r="AJ473">
        <f>Blad1!J473</f>
        <v>0</v>
      </c>
      <c r="AK473">
        <f>Blad1!K473</f>
        <v>0</v>
      </c>
      <c r="AL473">
        <f>Blad1!L473</f>
        <v>0</v>
      </c>
      <c r="AM473">
        <f>Blad1!M473</f>
        <v>0</v>
      </c>
      <c r="AN473">
        <f>Blad1!N473</f>
        <v>0</v>
      </c>
    </row>
    <row r="474" spans="7:40" ht="12.75">
      <c r="G474" s="15">
        <f t="shared" si="69"/>
        <v>0</v>
      </c>
      <c r="V474">
        <f t="shared" si="71"/>
        <v>0</v>
      </c>
      <c r="X474">
        <f t="shared" si="70"/>
        <v>0</v>
      </c>
      <c r="AA474">
        <f>Blad1!A474</f>
        <v>0</v>
      </c>
      <c r="AB474">
        <f>Blad1!B474</f>
        <v>0</v>
      </c>
      <c r="AC474">
        <f>Blad1!C474</f>
        <v>0</v>
      </c>
      <c r="AD474">
        <f>Blad1!D474</f>
        <v>0</v>
      </c>
      <c r="AE474">
        <f>Blad1!E474</f>
        <v>0</v>
      </c>
      <c r="AF474">
        <f>Blad1!F474</f>
        <v>0</v>
      </c>
      <c r="AG474">
        <f>Blad1!G474</f>
        <v>0</v>
      </c>
      <c r="AH474" s="16">
        <f>Blad1!H474</f>
        <v>0</v>
      </c>
      <c r="AI474">
        <f>Blad1!I474</f>
        <v>0</v>
      </c>
      <c r="AJ474">
        <f>Blad1!J474</f>
        <v>0</v>
      </c>
      <c r="AK474">
        <f>Blad1!K474</f>
        <v>0</v>
      </c>
      <c r="AL474">
        <f>Blad1!L474</f>
        <v>0</v>
      </c>
      <c r="AM474">
        <f>Blad1!M474</f>
        <v>0</v>
      </c>
      <c r="AN474">
        <f>Blad1!N474</f>
        <v>0</v>
      </c>
    </row>
    <row r="475" spans="7:40" ht="12.75">
      <c r="G475" s="15">
        <f t="shared" si="69"/>
        <v>0</v>
      </c>
      <c r="V475">
        <f t="shared" si="71"/>
        <v>0</v>
      </c>
      <c r="X475">
        <f t="shared" si="70"/>
        <v>0</v>
      </c>
      <c r="AA475">
        <f>Blad1!A475</f>
        <v>0</v>
      </c>
      <c r="AB475">
        <f>Blad1!B475</f>
        <v>0</v>
      </c>
      <c r="AC475">
        <f>Blad1!C475</f>
        <v>0</v>
      </c>
      <c r="AD475">
        <f>Blad1!D475</f>
        <v>0</v>
      </c>
      <c r="AE475">
        <f>Blad1!E475</f>
        <v>0</v>
      </c>
      <c r="AF475">
        <f>Blad1!F475</f>
        <v>0</v>
      </c>
      <c r="AG475">
        <f>Blad1!G475</f>
        <v>0</v>
      </c>
      <c r="AH475" s="16">
        <f>Blad1!H475</f>
        <v>0</v>
      </c>
      <c r="AI475">
        <f>Blad1!I475</f>
        <v>0</v>
      </c>
      <c r="AJ475">
        <f>Blad1!J475</f>
        <v>0</v>
      </c>
      <c r="AK475">
        <f>Blad1!K475</f>
        <v>0</v>
      </c>
      <c r="AL475">
        <f>Blad1!L475</f>
        <v>0</v>
      </c>
      <c r="AM475">
        <f>Blad1!M475</f>
        <v>0</v>
      </c>
      <c r="AN475">
        <f>Blad1!N475</f>
        <v>0</v>
      </c>
    </row>
    <row r="476" spans="7:40" ht="12.75">
      <c r="G476" s="15">
        <f t="shared" si="69"/>
        <v>0</v>
      </c>
      <c r="V476">
        <f t="shared" si="71"/>
        <v>0</v>
      </c>
      <c r="X476">
        <f t="shared" si="70"/>
        <v>0</v>
      </c>
      <c r="AA476">
        <f>Blad1!A476</f>
        <v>0</v>
      </c>
      <c r="AB476">
        <f>Blad1!B476</f>
        <v>0</v>
      </c>
      <c r="AC476">
        <f>Blad1!C476</f>
        <v>0</v>
      </c>
      <c r="AD476">
        <f>Blad1!D476</f>
        <v>0</v>
      </c>
      <c r="AE476">
        <f>Blad1!E476</f>
        <v>0</v>
      </c>
      <c r="AF476">
        <f>Blad1!F476</f>
        <v>0</v>
      </c>
      <c r="AG476">
        <f>Blad1!G476</f>
        <v>0</v>
      </c>
      <c r="AH476" s="16">
        <f>Blad1!H476</f>
        <v>0</v>
      </c>
      <c r="AI476">
        <f>Blad1!I476</f>
        <v>0</v>
      </c>
      <c r="AJ476">
        <f>Blad1!J476</f>
        <v>0</v>
      </c>
      <c r="AK476">
        <f>Blad1!K476</f>
        <v>0</v>
      </c>
      <c r="AL476">
        <f>Blad1!L476</f>
        <v>0</v>
      </c>
      <c r="AM476">
        <f>Blad1!M476</f>
        <v>0</v>
      </c>
      <c r="AN476">
        <f>Blad1!N476</f>
        <v>0</v>
      </c>
    </row>
    <row r="477" spans="7:40" ht="12.75">
      <c r="G477" s="15">
        <f t="shared" si="69"/>
        <v>0</v>
      </c>
      <c r="V477">
        <f t="shared" si="71"/>
        <v>0</v>
      </c>
      <c r="X477">
        <f t="shared" si="70"/>
        <v>0</v>
      </c>
      <c r="AA477">
        <f>Blad1!A477</f>
        <v>0</v>
      </c>
      <c r="AB477">
        <f>Blad1!B477</f>
        <v>0</v>
      </c>
      <c r="AC477">
        <f>Blad1!C477</f>
        <v>0</v>
      </c>
      <c r="AD477">
        <f>Blad1!D477</f>
        <v>0</v>
      </c>
      <c r="AE477">
        <f>Blad1!E477</f>
        <v>0</v>
      </c>
      <c r="AF477">
        <f>Blad1!F477</f>
        <v>0</v>
      </c>
      <c r="AG477">
        <f>Blad1!G477</f>
        <v>0</v>
      </c>
      <c r="AH477" s="16">
        <f>Blad1!H477</f>
        <v>0</v>
      </c>
      <c r="AI477">
        <f>Blad1!I477</f>
        <v>0</v>
      </c>
      <c r="AJ477">
        <f>Blad1!J477</f>
        <v>0</v>
      </c>
      <c r="AK477">
        <f>Blad1!K477</f>
        <v>0</v>
      </c>
      <c r="AL477">
        <f>Blad1!L477</f>
        <v>0</v>
      </c>
      <c r="AM477">
        <f>Blad1!M477</f>
        <v>0</v>
      </c>
      <c r="AN477">
        <f>Blad1!N477</f>
        <v>0</v>
      </c>
    </row>
    <row r="478" spans="7:40" ht="12.75">
      <c r="G478" s="15">
        <f t="shared" si="69"/>
        <v>0</v>
      </c>
      <c r="V478">
        <f t="shared" si="71"/>
        <v>0</v>
      </c>
      <c r="X478">
        <f t="shared" si="70"/>
        <v>0</v>
      </c>
      <c r="AA478">
        <f>Blad1!A478</f>
        <v>0</v>
      </c>
      <c r="AB478">
        <f>Blad1!B478</f>
        <v>0</v>
      </c>
      <c r="AC478">
        <f>Blad1!C478</f>
        <v>0</v>
      </c>
      <c r="AD478">
        <f>Blad1!D478</f>
        <v>0</v>
      </c>
      <c r="AE478">
        <f>Blad1!E478</f>
        <v>0</v>
      </c>
      <c r="AF478">
        <f>Blad1!F478</f>
        <v>0</v>
      </c>
      <c r="AG478">
        <f>Blad1!G478</f>
        <v>0</v>
      </c>
      <c r="AH478" s="16">
        <f>Blad1!H478</f>
        <v>0</v>
      </c>
      <c r="AI478">
        <f>Blad1!I478</f>
        <v>0</v>
      </c>
      <c r="AJ478">
        <f>Blad1!J478</f>
        <v>0</v>
      </c>
      <c r="AK478">
        <f>Blad1!K478</f>
        <v>0</v>
      </c>
      <c r="AL478">
        <f>Blad1!L478</f>
        <v>0</v>
      </c>
      <c r="AM478">
        <f>Blad1!M478</f>
        <v>0</v>
      </c>
      <c r="AN478">
        <f>Blad1!N478</f>
        <v>0</v>
      </c>
    </row>
    <row r="479" spans="7:40" ht="12.75">
      <c r="G479" s="15">
        <f t="shared" si="69"/>
        <v>0</v>
      </c>
      <c r="V479">
        <f t="shared" si="71"/>
        <v>0</v>
      </c>
      <c r="X479">
        <f t="shared" si="70"/>
        <v>0</v>
      </c>
      <c r="AA479">
        <f>Blad1!A479</f>
        <v>0</v>
      </c>
      <c r="AB479">
        <f>Blad1!B479</f>
        <v>0</v>
      </c>
      <c r="AC479">
        <f>Blad1!C479</f>
        <v>0</v>
      </c>
      <c r="AD479">
        <f>Blad1!D479</f>
        <v>0</v>
      </c>
      <c r="AE479">
        <f>Blad1!E479</f>
        <v>0</v>
      </c>
      <c r="AF479">
        <f>Blad1!F479</f>
        <v>0</v>
      </c>
      <c r="AG479">
        <f>Blad1!G479</f>
        <v>0</v>
      </c>
      <c r="AH479" s="16">
        <f>Blad1!H479</f>
        <v>0</v>
      </c>
      <c r="AI479">
        <f>Blad1!I479</f>
        <v>0</v>
      </c>
      <c r="AJ479">
        <f>Blad1!J479</f>
        <v>0</v>
      </c>
      <c r="AK479">
        <f>Blad1!K479</f>
        <v>0</v>
      </c>
      <c r="AL479">
        <f>Blad1!L479</f>
        <v>0</v>
      </c>
      <c r="AM479">
        <f>Blad1!M479</f>
        <v>0</v>
      </c>
      <c r="AN479">
        <f>Blad1!N479</f>
        <v>0</v>
      </c>
    </row>
    <row r="480" spans="7:40" ht="12.75">
      <c r="G480" s="15">
        <f t="shared" si="69"/>
        <v>0</v>
      </c>
      <c r="V480">
        <f t="shared" si="71"/>
        <v>0</v>
      </c>
      <c r="X480">
        <f t="shared" si="70"/>
        <v>0</v>
      </c>
      <c r="AA480">
        <f>Blad1!A480</f>
        <v>0</v>
      </c>
      <c r="AB480">
        <f>Blad1!B480</f>
        <v>0</v>
      </c>
      <c r="AC480">
        <f>Blad1!C480</f>
        <v>0</v>
      </c>
      <c r="AD480">
        <f>Blad1!D480</f>
        <v>0</v>
      </c>
      <c r="AE480">
        <f>Blad1!E480</f>
        <v>0</v>
      </c>
      <c r="AF480">
        <f>Blad1!F480</f>
        <v>0</v>
      </c>
      <c r="AG480">
        <f>Blad1!G480</f>
        <v>0</v>
      </c>
      <c r="AH480" s="16">
        <f>Blad1!H480</f>
        <v>0</v>
      </c>
      <c r="AI480">
        <f>Blad1!I480</f>
        <v>0</v>
      </c>
      <c r="AJ480">
        <f>Blad1!J480</f>
        <v>0</v>
      </c>
      <c r="AK480">
        <f>Blad1!K480</f>
        <v>0</v>
      </c>
      <c r="AL480">
        <f>Blad1!L480</f>
        <v>0</v>
      </c>
      <c r="AM480">
        <f>Blad1!M480</f>
        <v>0</v>
      </c>
      <c r="AN480">
        <f>Blad1!N480</f>
        <v>0</v>
      </c>
    </row>
    <row r="481" spans="7:40" ht="12.75">
      <c r="G481" s="15">
        <f t="shared" si="69"/>
        <v>0</v>
      </c>
      <c r="V481">
        <f t="shared" si="71"/>
        <v>0</v>
      </c>
      <c r="X481">
        <f t="shared" si="70"/>
        <v>0</v>
      </c>
      <c r="AA481">
        <f>Blad1!A481</f>
        <v>0</v>
      </c>
      <c r="AB481">
        <f>Blad1!B481</f>
        <v>0</v>
      </c>
      <c r="AC481">
        <f>Blad1!C481</f>
        <v>0</v>
      </c>
      <c r="AD481">
        <f>Blad1!D481</f>
        <v>0</v>
      </c>
      <c r="AE481">
        <f>Blad1!E481</f>
        <v>0</v>
      </c>
      <c r="AF481">
        <f>Blad1!F481</f>
        <v>0</v>
      </c>
      <c r="AG481">
        <f>Blad1!G481</f>
        <v>0</v>
      </c>
      <c r="AH481" s="16">
        <f>Blad1!H481</f>
        <v>0</v>
      </c>
      <c r="AI481">
        <f>Blad1!I481</f>
        <v>0</v>
      </c>
      <c r="AJ481">
        <f>Blad1!J481</f>
        <v>0</v>
      </c>
      <c r="AK481">
        <f>Blad1!K481</f>
        <v>0</v>
      </c>
      <c r="AL481">
        <f>Blad1!L481</f>
        <v>0</v>
      </c>
      <c r="AM481">
        <f>Blad1!M481</f>
        <v>0</v>
      </c>
      <c r="AN481">
        <f>Blad1!N481</f>
        <v>0</v>
      </c>
    </row>
    <row r="482" spans="7:40" ht="12.75">
      <c r="G482" s="15">
        <f t="shared" si="69"/>
        <v>0</v>
      </c>
      <c r="V482">
        <f t="shared" si="71"/>
        <v>0</v>
      </c>
      <c r="X482">
        <f t="shared" si="70"/>
        <v>0</v>
      </c>
      <c r="AA482">
        <f>Blad1!A482</f>
        <v>0</v>
      </c>
      <c r="AB482">
        <f>Blad1!B482</f>
        <v>0</v>
      </c>
      <c r="AC482">
        <f>Blad1!C482</f>
        <v>0</v>
      </c>
      <c r="AD482">
        <f>Blad1!D482</f>
        <v>0</v>
      </c>
      <c r="AE482">
        <f>Blad1!E482</f>
        <v>0</v>
      </c>
      <c r="AF482">
        <f>Blad1!F482</f>
        <v>0</v>
      </c>
      <c r="AG482">
        <f>Blad1!G482</f>
        <v>0</v>
      </c>
      <c r="AH482" s="16">
        <f>Blad1!H482</f>
        <v>0</v>
      </c>
      <c r="AI482">
        <f>Blad1!I482</f>
        <v>0</v>
      </c>
      <c r="AJ482">
        <f>Blad1!J482</f>
        <v>0</v>
      </c>
      <c r="AK482">
        <f>Blad1!K482</f>
        <v>0</v>
      </c>
      <c r="AL482">
        <f>Blad1!L482</f>
        <v>0</v>
      </c>
      <c r="AM482">
        <f>Blad1!M482</f>
        <v>0</v>
      </c>
      <c r="AN482">
        <f>Blad1!N482</f>
        <v>0</v>
      </c>
    </row>
    <row r="483" spans="7:40" ht="12.75">
      <c r="G483" s="15">
        <f t="shared" si="69"/>
        <v>0</v>
      </c>
      <c r="V483">
        <f t="shared" si="71"/>
        <v>0</v>
      </c>
      <c r="X483">
        <f t="shared" si="70"/>
        <v>0</v>
      </c>
      <c r="AA483">
        <f>Blad1!A483</f>
        <v>0</v>
      </c>
      <c r="AB483">
        <f>Blad1!B483</f>
        <v>0</v>
      </c>
      <c r="AC483">
        <f>Blad1!C483</f>
        <v>0</v>
      </c>
      <c r="AD483">
        <f>Blad1!D483</f>
        <v>0</v>
      </c>
      <c r="AE483">
        <f>Blad1!E483</f>
        <v>0</v>
      </c>
      <c r="AF483">
        <f>Blad1!F483</f>
        <v>0</v>
      </c>
      <c r="AG483">
        <f>Blad1!G483</f>
        <v>0</v>
      </c>
      <c r="AH483" s="16">
        <f>Blad1!H483</f>
        <v>0</v>
      </c>
      <c r="AI483">
        <f>Blad1!I483</f>
        <v>0</v>
      </c>
      <c r="AJ483">
        <f>Blad1!J483</f>
        <v>0</v>
      </c>
      <c r="AK483">
        <f>Blad1!K483</f>
        <v>0</v>
      </c>
      <c r="AL483">
        <f>Blad1!L483</f>
        <v>0</v>
      </c>
      <c r="AM483">
        <f>Blad1!M483</f>
        <v>0</v>
      </c>
      <c r="AN483">
        <f>Blad1!N483</f>
        <v>0</v>
      </c>
    </row>
    <row r="484" spans="7:40" ht="12.75">
      <c r="G484" s="15">
        <f t="shared" si="69"/>
        <v>0</v>
      </c>
      <c r="V484">
        <f t="shared" si="71"/>
        <v>0</v>
      </c>
      <c r="X484">
        <f t="shared" si="70"/>
        <v>0</v>
      </c>
      <c r="AA484">
        <f>Blad1!A484</f>
        <v>0</v>
      </c>
      <c r="AB484">
        <f>Blad1!B484</f>
        <v>0</v>
      </c>
      <c r="AC484">
        <f>Blad1!C484</f>
        <v>0</v>
      </c>
      <c r="AD484">
        <f>Blad1!D484</f>
        <v>0</v>
      </c>
      <c r="AE484">
        <f>Blad1!E484</f>
        <v>0</v>
      </c>
      <c r="AF484">
        <f>Blad1!F484</f>
        <v>0</v>
      </c>
      <c r="AG484">
        <f>Blad1!G484</f>
        <v>0</v>
      </c>
      <c r="AH484" s="16">
        <f>Blad1!H484</f>
        <v>0</v>
      </c>
      <c r="AI484">
        <f>Blad1!I484</f>
        <v>0</v>
      </c>
      <c r="AJ484">
        <f>Blad1!J484</f>
        <v>0</v>
      </c>
      <c r="AK484">
        <f>Blad1!K484</f>
        <v>0</v>
      </c>
      <c r="AL484">
        <f>Blad1!L484</f>
        <v>0</v>
      </c>
      <c r="AM484">
        <f>Blad1!M484</f>
        <v>0</v>
      </c>
      <c r="AN484">
        <f>Blad1!N484</f>
        <v>0</v>
      </c>
    </row>
    <row r="485" spans="7:40" ht="12.75">
      <c r="G485" s="15">
        <f t="shared" si="69"/>
        <v>0</v>
      </c>
      <c r="V485">
        <f t="shared" si="71"/>
        <v>0</v>
      </c>
      <c r="X485">
        <f t="shared" si="70"/>
        <v>0</v>
      </c>
      <c r="AA485">
        <f>Blad1!A485</f>
        <v>0</v>
      </c>
      <c r="AB485">
        <f>Blad1!B485</f>
        <v>0</v>
      </c>
      <c r="AC485">
        <f>Blad1!C485</f>
        <v>0</v>
      </c>
      <c r="AD485">
        <f>Blad1!D485</f>
        <v>0</v>
      </c>
      <c r="AE485">
        <f>Blad1!E485</f>
        <v>0</v>
      </c>
      <c r="AF485">
        <f>Blad1!F485</f>
        <v>0</v>
      </c>
      <c r="AG485">
        <f>Blad1!G485</f>
        <v>0</v>
      </c>
      <c r="AH485" s="16">
        <f>Blad1!H485</f>
        <v>0</v>
      </c>
      <c r="AI485">
        <f>Blad1!I485</f>
        <v>0</v>
      </c>
      <c r="AJ485">
        <f>Blad1!J485</f>
        <v>0</v>
      </c>
      <c r="AK485">
        <f>Blad1!K485</f>
        <v>0</v>
      </c>
      <c r="AL485">
        <f>Blad1!L485</f>
        <v>0</v>
      </c>
      <c r="AM485">
        <f>Blad1!M485</f>
        <v>0</v>
      </c>
      <c r="AN485">
        <f>Blad1!N485</f>
        <v>0</v>
      </c>
    </row>
    <row r="486" spans="7:40" ht="12.75">
      <c r="G486" s="15">
        <f t="shared" si="69"/>
        <v>0</v>
      </c>
      <c r="V486">
        <f t="shared" si="71"/>
        <v>0</v>
      </c>
      <c r="X486">
        <f t="shared" si="70"/>
        <v>0</v>
      </c>
      <c r="AA486">
        <f>Blad1!A486</f>
        <v>0</v>
      </c>
      <c r="AB486">
        <f>Blad1!B486</f>
        <v>0</v>
      </c>
      <c r="AC486">
        <f>Blad1!C486</f>
        <v>0</v>
      </c>
      <c r="AD486">
        <f>Blad1!D486</f>
        <v>0</v>
      </c>
      <c r="AE486">
        <f>Blad1!E486</f>
        <v>0</v>
      </c>
      <c r="AF486">
        <f>Blad1!F486</f>
        <v>0</v>
      </c>
      <c r="AG486">
        <f>Blad1!G486</f>
        <v>0</v>
      </c>
      <c r="AH486" s="16">
        <f>Blad1!H486</f>
        <v>0</v>
      </c>
      <c r="AI486">
        <f>Blad1!I486</f>
        <v>0</v>
      </c>
      <c r="AJ486">
        <f>Blad1!J486</f>
        <v>0</v>
      </c>
      <c r="AK486">
        <f>Blad1!K486</f>
        <v>0</v>
      </c>
      <c r="AL486">
        <f>Blad1!L486</f>
        <v>0</v>
      </c>
      <c r="AM486">
        <f>Blad1!M486</f>
        <v>0</v>
      </c>
      <c r="AN486">
        <f>Blad1!N486</f>
        <v>0</v>
      </c>
    </row>
    <row r="487" spans="7:40" ht="12.75">
      <c r="G487" s="15">
        <f t="shared" si="69"/>
        <v>0</v>
      </c>
      <c r="V487">
        <f t="shared" si="71"/>
        <v>0</v>
      </c>
      <c r="X487">
        <f t="shared" si="70"/>
        <v>0</v>
      </c>
      <c r="AA487">
        <f>Blad1!A487</f>
        <v>0</v>
      </c>
      <c r="AB487">
        <f>Blad1!B487</f>
        <v>0</v>
      </c>
      <c r="AC487">
        <f>Blad1!C487</f>
        <v>0</v>
      </c>
      <c r="AD487">
        <f>Blad1!D487</f>
        <v>0</v>
      </c>
      <c r="AE487">
        <f>Blad1!E487</f>
        <v>0</v>
      </c>
      <c r="AF487">
        <f>Blad1!F487</f>
        <v>0</v>
      </c>
      <c r="AG487">
        <f>Blad1!G487</f>
        <v>0</v>
      </c>
      <c r="AH487" s="16">
        <f>Blad1!H487</f>
        <v>0</v>
      </c>
      <c r="AI487">
        <f>Blad1!I487</f>
        <v>0</v>
      </c>
      <c r="AJ487">
        <f>Blad1!J487</f>
        <v>0</v>
      </c>
      <c r="AK487">
        <f>Blad1!K487</f>
        <v>0</v>
      </c>
      <c r="AL487">
        <f>Blad1!L487</f>
        <v>0</v>
      </c>
      <c r="AM487">
        <f>Blad1!M487</f>
        <v>0</v>
      </c>
      <c r="AN487">
        <f>Blad1!N487</f>
        <v>0</v>
      </c>
    </row>
    <row r="488" spans="7:40" ht="12.75">
      <c r="G488" s="15">
        <f t="shared" si="69"/>
        <v>0</v>
      </c>
      <c r="V488">
        <f t="shared" si="71"/>
        <v>0</v>
      </c>
      <c r="X488">
        <f t="shared" si="70"/>
        <v>0</v>
      </c>
      <c r="AA488">
        <f>Blad1!A488</f>
        <v>0</v>
      </c>
      <c r="AB488">
        <f>Blad1!B488</f>
        <v>0</v>
      </c>
      <c r="AC488">
        <f>Blad1!C488</f>
        <v>0</v>
      </c>
      <c r="AD488">
        <f>Blad1!D488</f>
        <v>0</v>
      </c>
      <c r="AE488">
        <f>Blad1!E488</f>
        <v>0</v>
      </c>
      <c r="AF488">
        <f>Blad1!F488</f>
        <v>0</v>
      </c>
      <c r="AG488">
        <f>Blad1!G488</f>
        <v>0</v>
      </c>
      <c r="AH488" s="16">
        <f>Blad1!H488</f>
        <v>0</v>
      </c>
      <c r="AI488">
        <f>Blad1!I488</f>
        <v>0</v>
      </c>
      <c r="AJ488">
        <f>Blad1!J488</f>
        <v>0</v>
      </c>
      <c r="AK488">
        <f>Blad1!K488</f>
        <v>0</v>
      </c>
      <c r="AL488">
        <f>Blad1!L488</f>
        <v>0</v>
      </c>
      <c r="AM488">
        <f>Blad1!M488</f>
        <v>0</v>
      </c>
      <c r="AN488">
        <f>Blad1!N488</f>
        <v>0</v>
      </c>
    </row>
    <row r="489" spans="7:40" ht="12.75">
      <c r="G489" s="15">
        <f t="shared" si="69"/>
        <v>0</v>
      </c>
      <c r="V489">
        <f t="shared" si="71"/>
        <v>0</v>
      </c>
      <c r="X489">
        <f t="shared" si="70"/>
        <v>0</v>
      </c>
      <c r="AA489">
        <f>Blad1!A489</f>
        <v>0</v>
      </c>
      <c r="AB489">
        <f>Blad1!B489</f>
        <v>0</v>
      </c>
      <c r="AC489">
        <f>Blad1!C489</f>
        <v>0</v>
      </c>
      <c r="AD489">
        <f>Blad1!D489</f>
        <v>0</v>
      </c>
      <c r="AE489">
        <f>Blad1!E489</f>
        <v>0</v>
      </c>
      <c r="AF489">
        <f>Blad1!F489</f>
        <v>0</v>
      </c>
      <c r="AG489">
        <f>Blad1!G489</f>
        <v>0</v>
      </c>
      <c r="AH489" s="16">
        <f>Blad1!H489</f>
        <v>0</v>
      </c>
      <c r="AI489">
        <f>Blad1!I489</f>
        <v>0</v>
      </c>
      <c r="AJ489">
        <f>Blad1!J489</f>
        <v>0</v>
      </c>
      <c r="AK489">
        <f>Blad1!K489</f>
        <v>0</v>
      </c>
      <c r="AL489">
        <f>Blad1!L489</f>
        <v>0</v>
      </c>
      <c r="AM489">
        <f>Blad1!M489</f>
        <v>0</v>
      </c>
      <c r="AN489">
        <f>Blad1!N489</f>
        <v>0</v>
      </c>
    </row>
    <row r="490" spans="7:40" ht="12.75">
      <c r="G490" s="15">
        <f t="shared" si="69"/>
        <v>0</v>
      </c>
      <c r="V490">
        <f t="shared" si="71"/>
        <v>0</v>
      </c>
      <c r="X490">
        <f t="shared" si="70"/>
        <v>0</v>
      </c>
      <c r="AA490">
        <f>Blad1!A490</f>
        <v>0</v>
      </c>
      <c r="AB490">
        <f>Blad1!B490</f>
        <v>0</v>
      </c>
      <c r="AC490">
        <f>Blad1!C490</f>
        <v>0</v>
      </c>
      <c r="AD490">
        <f>Blad1!D490</f>
        <v>0</v>
      </c>
      <c r="AE490">
        <f>Blad1!E490</f>
        <v>0</v>
      </c>
      <c r="AF490">
        <f>Blad1!F490</f>
        <v>0</v>
      </c>
      <c r="AG490">
        <f>Blad1!G490</f>
        <v>0</v>
      </c>
      <c r="AH490" s="16">
        <f>Blad1!H490</f>
        <v>0</v>
      </c>
      <c r="AI490">
        <f>Blad1!I490</f>
        <v>0</v>
      </c>
      <c r="AJ490">
        <f>Blad1!J490</f>
        <v>0</v>
      </c>
      <c r="AK490">
        <f>Blad1!K490</f>
        <v>0</v>
      </c>
      <c r="AL490">
        <f>Blad1!L490</f>
        <v>0</v>
      </c>
      <c r="AM490">
        <f>Blad1!M490</f>
        <v>0</v>
      </c>
      <c r="AN490">
        <f>Blad1!N490</f>
        <v>0</v>
      </c>
    </row>
    <row r="491" spans="7:40" ht="12.75">
      <c r="G491" s="15">
        <f t="shared" si="69"/>
        <v>0</v>
      </c>
      <c r="V491">
        <f t="shared" si="71"/>
        <v>0</v>
      </c>
      <c r="X491">
        <f t="shared" si="70"/>
        <v>0</v>
      </c>
      <c r="AA491">
        <f>Blad1!A491</f>
        <v>0</v>
      </c>
      <c r="AB491">
        <f>Blad1!B491</f>
        <v>0</v>
      </c>
      <c r="AC491">
        <f>Blad1!C491</f>
        <v>0</v>
      </c>
      <c r="AD491">
        <f>Blad1!D491</f>
        <v>0</v>
      </c>
      <c r="AE491">
        <f>Blad1!E491</f>
        <v>0</v>
      </c>
      <c r="AF491">
        <f>Blad1!F491</f>
        <v>0</v>
      </c>
      <c r="AG491">
        <f>Blad1!G491</f>
        <v>0</v>
      </c>
      <c r="AH491" s="16">
        <f>Blad1!H491</f>
        <v>0</v>
      </c>
      <c r="AI491">
        <f>Blad1!I491</f>
        <v>0</v>
      </c>
      <c r="AJ491">
        <f>Blad1!J491</f>
        <v>0</v>
      </c>
      <c r="AK491">
        <f>Blad1!K491</f>
        <v>0</v>
      </c>
      <c r="AL491">
        <f>Blad1!L491</f>
        <v>0</v>
      </c>
      <c r="AM491">
        <f>Blad1!M491</f>
        <v>0</v>
      </c>
      <c r="AN491">
        <f>Blad1!N491</f>
        <v>0</v>
      </c>
    </row>
    <row r="492" spans="7:40" ht="12.75">
      <c r="G492" s="15">
        <f t="shared" si="69"/>
        <v>0</v>
      </c>
      <c r="V492">
        <f t="shared" si="71"/>
        <v>0</v>
      </c>
      <c r="X492">
        <f t="shared" si="70"/>
        <v>0</v>
      </c>
      <c r="AA492">
        <f>Blad1!A492</f>
        <v>0</v>
      </c>
      <c r="AB492">
        <f>Blad1!B492</f>
        <v>0</v>
      </c>
      <c r="AC492">
        <f>Blad1!C492</f>
        <v>0</v>
      </c>
      <c r="AD492">
        <f>Blad1!D492</f>
        <v>0</v>
      </c>
      <c r="AE492">
        <f>Blad1!E492</f>
        <v>0</v>
      </c>
      <c r="AF492">
        <f>Blad1!F492</f>
        <v>0</v>
      </c>
      <c r="AG492">
        <f>Blad1!G492</f>
        <v>0</v>
      </c>
      <c r="AH492" s="16">
        <f>Blad1!H492</f>
        <v>0</v>
      </c>
      <c r="AI492">
        <f>Blad1!I492</f>
        <v>0</v>
      </c>
      <c r="AJ492">
        <f>Blad1!J492</f>
        <v>0</v>
      </c>
      <c r="AK492">
        <f>Blad1!K492</f>
        <v>0</v>
      </c>
      <c r="AL492">
        <f>Blad1!L492</f>
        <v>0</v>
      </c>
      <c r="AM492">
        <f>Blad1!M492</f>
        <v>0</v>
      </c>
      <c r="AN492">
        <f>Blad1!N492</f>
        <v>0</v>
      </c>
    </row>
    <row r="493" spans="7:40" ht="12.75">
      <c r="G493" s="15">
        <f t="shared" si="69"/>
        <v>0</v>
      </c>
      <c r="V493">
        <f t="shared" si="71"/>
        <v>0</v>
      </c>
      <c r="X493">
        <f t="shared" si="70"/>
        <v>0</v>
      </c>
      <c r="AA493">
        <f>Blad1!A493</f>
        <v>0</v>
      </c>
      <c r="AB493">
        <f>Blad1!B493</f>
        <v>0</v>
      </c>
      <c r="AC493">
        <f>Blad1!C493</f>
        <v>0</v>
      </c>
      <c r="AD493">
        <f>Blad1!D493</f>
        <v>0</v>
      </c>
      <c r="AE493">
        <f>Blad1!E493</f>
        <v>0</v>
      </c>
      <c r="AF493">
        <f>Blad1!F493</f>
        <v>0</v>
      </c>
      <c r="AG493">
        <f>Blad1!G493</f>
        <v>0</v>
      </c>
      <c r="AH493" s="16">
        <f>Blad1!H493</f>
        <v>0</v>
      </c>
      <c r="AI493">
        <f>Blad1!I493</f>
        <v>0</v>
      </c>
      <c r="AJ493">
        <f>Blad1!J493</f>
        <v>0</v>
      </c>
      <c r="AK493">
        <f>Blad1!K493</f>
        <v>0</v>
      </c>
      <c r="AL493">
        <f>Blad1!L493</f>
        <v>0</v>
      </c>
      <c r="AM493">
        <f>Blad1!M493</f>
        <v>0</v>
      </c>
      <c r="AN493">
        <f>Blad1!N493</f>
        <v>0</v>
      </c>
    </row>
    <row r="494" spans="7:40" ht="12.75">
      <c r="G494" s="15">
        <f t="shared" si="69"/>
        <v>0</v>
      </c>
      <c r="V494">
        <f t="shared" si="71"/>
        <v>0</v>
      </c>
      <c r="X494">
        <f t="shared" si="70"/>
        <v>0</v>
      </c>
      <c r="AA494">
        <f>Blad1!A494</f>
        <v>0</v>
      </c>
      <c r="AB494">
        <f>Blad1!B494</f>
        <v>0</v>
      </c>
      <c r="AC494">
        <f>Blad1!C494</f>
        <v>0</v>
      </c>
      <c r="AD494">
        <f>Blad1!D494</f>
        <v>0</v>
      </c>
      <c r="AE494">
        <f>Blad1!E494</f>
        <v>0</v>
      </c>
      <c r="AF494">
        <f>Blad1!F494</f>
        <v>0</v>
      </c>
      <c r="AG494">
        <f>Blad1!G494</f>
        <v>0</v>
      </c>
      <c r="AH494" s="16">
        <f>Blad1!H494</f>
        <v>0</v>
      </c>
      <c r="AI494">
        <f>Blad1!I494</f>
        <v>0</v>
      </c>
      <c r="AJ494">
        <f>Blad1!J494</f>
        <v>0</v>
      </c>
      <c r="AK494">
        <f>Blad1!K494</f>
        <v>0</v>
      </c>
      <c r="AL494">
        <f>Blad1!L494</f>
        <v>0</v>
      </c>
      <c r="AM494">
        <f>Blad1!M494</f>
        <v>0</v>
      </c>
      <c r="AN494">
        <f>Blad1!N494</f>
        <v>0</v>
      </c>
    </row>
    <row r="495" spans="7:40" ht="12.75">
      <c r="G495" s="15">
        <f t="shared" si="69"/>
        <v>0</v>
      </c>
      <c r="V495">
        <f t="shared" si="71"/>
        <v>0</v>
      </c>
      <c r="X495">
        <f t="shared" si="70"/>
        <v>0</v>
      </c>
      <c r="AA495">
        <f>Blad1!A495</f>
        <v>0</v>
      </c>
      <c r="AB495">
        <f>Blad1!B495</f>
        <v>0</v>
      </c>
      <c r="AC495">
        <f>Blad1!C495</f>
        <v>0</v>
      </c>
      <c r="AD495">
        <f>Blad1!D495</f>
        <v>0</v>
      </c>
      <c r="AE495">
        <f>Blad1!E495</f>
        <v>0</v>
      </c>
      <c r="AF495">
        <f>Blad1!F495</f>
        <v>0</v>
      </c>
      <c r="AG495">
        <f>Blad1!G495</f>
        <v>0</v>
      </c>
      <c r="AH495" s="16">
        <f>Blad1!H495</f>
        <v>0</v>
      </c>
      <c r="AI495">
        <f>Blad1!I495</f>
        <v>0</v>
      </c>
      <c r="AJ495">
        <f>Blad1!J495</f>
        <v>0</v>
      </c>
      <c r="AK495">
        <f>Blad1!K495</f>
        <v>0</v>
      </c>
      <c r="AL495">
        <f>Blad1!L495</f>
        <v>0</v>
      </c>
      <c r="AM495">
        <f>Blad1!M495</f>
        <v>0</v>
      </c>
      <c r="AN495">
        <f>Blad1!N495</f>
        <v>0</v>
      </c>
    </row>
    <row r="496" spans="7:40" ht="12.75">
      <c r="G496" s="15">
        <f t="shared" si="69"/>
        <v>0</v>
      </c>
      <c r="V496">
        <f t="shared" si="71"/>
        <v>0</v>
      </c>
      <c r="X496">
        <f t="shared" si="70"/>
        <v>0</v>
      </c>
      <c r="AA496">
        <f>Blad1!A496</f>
        <v>0</v>
      </c>
      <c r="AB496">
        <f>Blad1!B496</f>
        <v>0</v>
      </c>
      <c r="AC496">
        <f>Blad1!C496</f>
        <v>0</v>
      </c>
      <c r="AD496">
        <f>Blad1!D496</f>
        <v>0</v>
      </c>
      <c r="AE496">
        <f>Blad1!E496</f>
        <v>0</v>
      </c>
      <c r="AF496">
        <f>Blad1!F496</f>
        <v>0</v>
      </c>
      <c r="AG496">
        <f>Blad1!G496</f>
        <v>0</v>
      </c>
      <c r="AH496" s="16">
        <f>Blad1!H496</f>
        <v>0</v>
      </c>
      <c r="AI496">
        <f>Blad1!I496</f>
        <v>0</v>
      </c>
      <c r="AJ496">
        <f>Blad1!J496</f>
        <v>0</v>
      </c>
      <c r="AK496">
        <f>Blad1!K496</f>
        <v>0</v>
      </c>
      <c r="AL496">
        <f>Blad1!L496</f>
        <v>0</v>
      </c>
      <c r="AM496">
        <f>Blad1!M496</f>
        <v>0</v>
      </c>
      <c r="AN496">
        <f>Blad1!N496</f>
        <v>0</v>
      </c>
    </row>
    <row r="497" spans="7:40" ht="12.75">
      <c r="G497" s="15">
        <f t="shared" si="69"/>
        <v>0</v>
      </c>
      <c r="V497">
        <f t="shared" si="71"/>
        <v>0</v>
      </c>
      <c r="X497">
        <f t="shared" si="70"/>
        <v>0</v>
      </c>
      <c r="AA497">
        <f>Blad1!A497</f>
        <v>0</v>
      </c>
      <c r="AB497">
        <f>Blad1!B497</f>
        <v>0</v>
      </c>
      <c r="AC497">
        <f>Blad1!C497</f>
        <v>0</v>
      </c>
      <c r="AD497">
        <f>Blad1!D497</f>
        <v>0</v>
      </c>
      <c r="AE497">
        <f>Blad1!E497</f>
        <v>0</v>
      </c>
      <c r="AF497">
        <f>Blad1!F497</f>
        <v>0</v>
      </c>
      <c r="AG497">
        <f>Blad1!G497</f>
        <v>0</v>
      </c>
      <c r="AH497" s="16">
        <f>Blad1!H497</f>
        <v>0</v>
      </c>
      <c r="AI497">
        <f>Blad1!I497</f>
        <v>0</v>
      </c>
      <c r="AJ497">
        <f>Blad1!J497</f>
        <v>0</v>
      </c>
      <c r="AK497">
        <f>Blad1!K497</f>
        <v>0</v>
      </c>
      <c r="AL497">
        <f>Blad1!L497</f>
        <v>0</v>
      </c>
      <c r="AM497">
        <f>Blad1!M497</f>
        <v>0</v>
      </c>
      <c r="AN497">
        <f>Blad1!N497</f>
        <v>0</v>
      </c>
    </row>
    <row r="498" spans="7:40" ht="12.75">
      <c r="G498" s="15">
        <f t="shared" si="69"/>
        <v>0</v>
      </c>
      <c r="V498">
        <f t="shared" si="71"/>
        <v>0</v>
      </c>
      <c r="X498">
        <f t="shared" si="70"/>
        <v>0</v>
      </c>
      <c r="AA498">
        <f>Blad1!A498</f>
        <v>0</v>
      </c>
      <c r="AB498">
        <f>Blad1!B498</f>
        <v>0</v>
      </c>
      <c r="AC498">
        <f>Blad1!C498</f>
        <v>0</v>
      </c>
      <c r="AD498">
        <f>Blad1!D498</f>
        <v>0</v>
      </c>
      <c r="AE498">
        <f>Blad1!E498</f>
        <v>0</v>
      </c>
      <c r="AF498">
        <f>Blad1!F498</f>
        <v>0</v>
      </c>
      <c r="AG498">
        <f>Blad1!G498</f>
        <v>0</v>
      </c>
      <c r="AH498" s="16">
        <f>Blad1!H498</f>
        <v>0</v>
      </c>
      <c r="AI498">
        <f>Blad1!I498</f>
        <v>0</v>
      </c>
      <c r="AJ498">
        <f>Blad1!J498</f>
        <v>0</v>
      </c>
      <c r="AK498">
        <f>Blad1!K498</f>
        <v>0</v>
      </c>
      <c r="AL498">
        <f>Blad1!L498</f>
        <v>0</v>
      </c>
      <c r="AM498">
        <f>Blad1!M498</f>
        <v>0</v>
      </c>
      <c r="AN498">
        <f>Blad1!N498</f>
        <v>0</v>
      </c>
    </row>
    <row r="499" spans="7:40" ht="12.75">
      <c r="G499" s="15">
        <f t="shared" si="69"/>
        <v>0</v>
      </c>
      <c r="V499">
        <f t="shared" si="71"/>
        <v>0</v>
      </c>
      <c r="X499">
        <f t="shared" si="70"/>
        <v>0</v>
      </c>
      <c r="AA499">
        <f>Blad1!A499</f>
        <v>0</v>
      </c>
      <c r="AB499">
        <f>Blad1!B499</f>
        <v>0</v>
      </c>
      <c r="AC499">
        <f>Blad1!C499</f>
        <v>0</v>
      </c>
      <c r="AD499">
        <f>Blad1!D499</f>
        <v>0</v>
      </c>
      <c r="AE499">
        <f>Blad1!E499</f>
        <v>0</v>
      </c>
      <c r="AF499">
        <f>Blad1!F499</f>
        <v>0</v>
      </c>
      <c r="AG499">
        <f>Blad1!G499</f>
        <v>0</v>
      </c>
      <c r="AH499" s="16">
        <f>Blad1!H499</f>
        <v>0</v>
      </c>
      <c r="AI499">
        <f>Blad1!I499</f>
        <v>0</v>
      </c>
      <c r="AJ499">
        <f>Blad1!J499</f>
        <v>0</v>
      </c>
      <c r="AK499">
        <f>Blad1!K499</f>
        <v>0</v>
      </c>
      <c r="AL499">
        <f>Blad1!L499</f>
        <v>0</v>
      </c>
      <c r="AM499">
        <f>Blad1!M499</f>
        <v>0</v>
      </c>
      <c r="AN499">
        <f>Blad1!N499</f>
        <v>0</v>
      </c>
    </row>
    <row r="500" spans="7:40" ht="12.75">
      <c r="G500" s="15">
        <f t="shared" si="69"/>
        <v>0</v>
      </c>
      <c r="V500">
        <f t="shared" si="71"/>
        <v>0</v>
      </c>
      <c r="X500">
        <f t="shared" si="70"/>
        <v>0</v>
      </c>
      <c r="AA500">
        <f>Blad1!A500</f>
        <v>0</v>
      </c>
      <c r="AB500">
        <f>Blad1!B500</f>
        <v>0</v>
      </c>
      <c r="AC500">
        <f>Blad1!C500</f>
        <v>0</v>
      </c>
      <c r="AD500">
        <f>Blad1!D500</f>
        <v>0</v>
      </c>
      <c r="AE500">
        <f>Blad1!E500</f>
        <v>0</v>
      </c>
      <c r="AF500">
        <f>Blad1!F500</f>
        <v>0</v>
      </c>
      <c r="AG500">
        <f>Blad1!G500</f>
        <v>0</v>
      </c>
      <c r="AH500" s="16">
        <f>Blad1!H500</f>
        <v>0</v>
      </c>
      <c r="AI500">
        <f>Blad1!I500</f>
        <v>0</v>
      </c>
      <c r="AJ500">
        <f>Blad1!J500</f>
        <v>0</v>
      </c>
      <c r="AK500">
        <f>Blad1!K500</f>
        <v>0</v>
      </c>
      <c r="AL500">
        <f>Blad1!L500</f>
        <v>0</v>
      </c>
      <c r="AM500">
        <f>Blad1!M500</f>
        <v>0</v>
      </c>
      <c r="AN500">
        <f>Blad1!N500</f>
        <v>0</v>
      </c>
    </row>
    <row r="501" spans="7:40" ht="12.75">
      <c r="G501" s="15">
        <f t="shared" si="69"/>
        <v>0</v>
      </c>
      <c r="V501">
        <f t="shared" si="71"/>
        <v>0</v>
      </c>
      <c r="X501">
        <f t="shared" si="70"/>
        <v>0</v>
      </c>
      <c r="AA501">
        <f>Blad1!A501</f>
        <v>0</v>
      </c>
      <c r="AB501">
        <f>Blad1!B501</f>
        <v>0</v>
      </c>
      <c r="AC501">
        <f>Blad1!C501</f>
        <v>0</v>
      </c>
      <c r="AD501">
        <f>Blad1!D501</f>
        <v>0</v>
      </c>
      <c r="AE501">
        <f>Blad1!E501</f>
        <v>0</v>
      </c>
      <c r="AF501">
        <f>Blad1!F501</f>
        <v>0</v>
      </c>
      <c r="AG501">
        <f>Blad1!G501</f>
        <v>0</v>
      </c>
      <c r="AH501" s="16">
        <f>Blad1!H501</f>
        <v>0</v>
      </c>
      <c r="AI501">
        <f>Blad1!I501</f>
        <v>0</v>
      </c>
      <c r="AJ501">
        <f>Blad1!J501</f>
        <v>0</v>
      </c>
      <c r="AK501">
        <f>Blad1!K501</f>
        <v>0</v>
      </c>
      <c r="AL501">
        <f>Blad1!L501</f>
        <v>0</v>
      </c>
      <c r="AM501">
        <f>Blad1!M501</f>
        <v>0</v>
      </c>
      <c r="AN501">
        <f>Blad1!N501</f>
        <v>0</v>
      </c>
    </row>
    <row r="502" spans="7:40" ht="12.75">
      <c r="G502" s="15">
        <f t="shared" si="69"/>
        <v>0</v>
      </c>
      <c r="V502">
        <f t="shared" si="71"/>
        <v>0</v>
      </c>
      <c r="X502">
        <f t="shared" si="70"/>
        <v>0</v>
      </c>
      <c r="AA502">
        <f>Blad1!A502</f>
        <v>0</v>
      </c>
      <c r="AB502">
        <f>Blad1!B502</f>
        <v>0</v>
      </c>
      <c r="AC502">
        <f>Blad1!C502</f>
        <v>0</v>
      </c>
      <c r="AD502">
        <f>Blad1!D502</f>
        <v>0</v>
      </c>
      <c r="AE502">
        <f>Blad1!E502</f>
        <v>0</v>
      </c>
      <c r="AF502">
        <f>Blad1!F502</f>
        <v>0</v>
      </c>
      <c r="AG502">
        <f>Blad1!G502</f>
        <v>0</v>
      </c>
      <c r="AH502" s="16">
        <f>Blad1!H502</f>
        <v>0</v>
      </c>
      <c r="AI502">
        <f>Blad1!I502</f>
        <v>0</v>
      </c>
      <c r="AJ502">
        <f>Blad1!J502</f>
        <v>0</v>
      </c>
      <c r="AK502">
        <f>Blad1!K502</f>
        <v>0</v>
      </c>
      <c r="AL502">
        <f>Blad1!L502</f>
        <v>0</v>
      </c>
      <c r="AM502">
        <f>Blad1!M502</f>
        <v>0</v>
      </c>
      <c r="AN502">
        <f>Blad1!N502</f>
        <v>0</v>
      </c>
    </row>
    <row r="503" spans="7:40" ht="12.75">
      <c r="G503" s="15">
        <f t="shared" si="69"/>
        <v>0</v>
      </c>
      <c r="V503">
        <f t="shared" si="71"/>
        <v>0</v>
      </c>
      <c r="X503">
        <f t="shared" si="70"/>
        <v>0</v>
      </c>
      <c r="AA503">
        <f>Blad1!A503</f>
        <v>0</v>
      </c>
      <c r="AB503">
        <f>Blad1!B503</f>
        <v>0</v>
      </c>
      <c r="AC503">
        <f>Blad1!C503</f>
        <v>0</v>
      </c>
      <c r="AD503">
        <f>Blad1!D503</f>
        <v>0</v>
      </c>
      <c r="AE503">
        <f>Blad1!E503</f>
        <v>0</v>
      </c>
      <c r="AF503">
        <f>Blad1!F503</f>
        <v>0</v>
      </c>
      <c r="AG503">
        <f>Blad1!G503</f>
        <v>0</v>
      </c>
      <c r="AH503" s="16">
        <f>Blad1!H503</f>
        <v>0</v>
      </c>
      <c r="AI503">
        <f>Blad1!I503</f>
        <v>0</v>
      </c>
      <c r="AJ503">
        <f>Blad1!J503</f>
        <v>0</v>
      </c>
      <c r="AK503">
        <f>Blad1!K503</f>
        <v>0</v>
      </c>
      <c r="AL503">
        <f>Blad1!L503</f>
        <v>0</v>
      </c>
      <c r="AM503">
        <f>Blad1!M503</f>
        <v>0</v>
      </c>
      <c r="AN503">
        <f>Blad1!N503</f>
        <v>0</v>
      </c>
    </row>
    <row r="504" spans="7:40" ht="12.75">
      <c r="G504" s="15">
        <f t="shared" si="69"/>
        <v>0</v>
      </c>
      <c r="V504">
        <f t="shared" si="71"/>
        <v>0</v>
      </c>
      <c r="X504">
        <f t="shared" si="70"/>
        <v>0</v>
      </c>
      <c r="AA504">
        <f>Blad1!A504</f>
        <v>0</v>
      </c>
      <c r="AB504">
        <f>Blad1!B504</f>
        <v>0</v>
      </c>
      <c r="AC504">
        <f>Blad1!C504</f>
        <v>0</v>
      </c>
      <c r="AD504">
        <f>Blad1!D504</f>
        <v>0</v>
      </c>
      <c r="AE504">
        <f>Blad1!E504</f>
        <v>0</v>
      </c>
      <c r="AF504">
        <f>Blad1!F504</f>
        <v>0</v>
      </c>
      <c r="AG504">
        <f>Blad1!G504</f>
        <v>0</v>
      </c>
      <c r="AH504" s="16">
        <f>Blad1!H504</f>
        <v>0</v>
      </c>
      <c r="AI504">
        <f>Blad1!I504</f>
        <v>0</v>
      </c>
      <c r="AJ504">
        <f>Blad1!J504</f>
        <v>0</v>
      </c>
      <c r="AK504">
        <f>Blad1!K504</f>
        <v>0</v>
      </c>
      <c r="AL504">
        <f>Blad1!L504</f>
        <v>0</v>
      </c>
      <c r="AM504">
        <f>Blad1!M504</f>
        <v>0</v>
      </c>
      <c r="AN504">
        <f>Blad1!N504</f>
        <v>0</v>
      </c>
    </row>
    <row r="505" spans="7:40" ht="12.75">
      <c r="G505" s="15">
        <f t="shared" si="69"/>
        <v>0</v>
      </c>
      <c r="V505">
        <f t="shared" si="71"/>
        <v>0</v>
      </c>
      <c r="X505">
        <f t="shared" si="70"/>
        <v>0</v>
      </c>
      <c r="AA505">
        <f>Blad1!A505</f>
        <v>0</v>
      </c>
      <c r="AB505">
        <f>Blad1!B505</f>
        <v>0</v>
      </c>
      <c r="AC505">
        <f>Blad1!C505</f>
        <v>0</v>
      </c>
      <c r="AD505">
        <f>Blad1!D505</f>
        <v>0</v>
      </c>
      <c r="AE505">
        <f>Blad1!E505</f>
        <v>0</v>
      </c>
      <c r="AF505">
        <f>Blad1!F505</f>
        <v>0</v>
      </c>
      <c r="AG505">
        <f>Blad1!G505</f>
        <v>0</v>
      </c>
      <c r="AH505" s="16">
        <f>Blad1!H505</f>
        <v>0</v>
      </c>
      <c r="AI505">
        <f>Blad1!I505</f>
        <v>0</v>
      </c>
      <c r="AJ505">
        <f>Blad1!J505</f>
        <v>0</v>
      </c>
      <c r="AK505">
        <f>Blad1!K505</f>
        <v>0</v>
      </c>
      <c r="AL505">
        <f>Blad1!L505</f>
        <v>0</v>
      </c>
      <c r="AM505">
        <f>Blad1!M505</f>
        <v>0</v>
      </c>
      <c r="AN505">
        <f>Blad1!N505</f>
        <v>0</v>
      </c>
    </row>
    <row r="506" spans="7:40" ht="12.75">
      <c r="G506" s="15">
        <f t="shared" si="69"/>
        <v>0</v>
      </c>
      <c r="V506">
        <f t="shared" si="71"/>
        <v>0</v>
      </c>
      <c r="X506">
        <f t="shared" si="70"/>
        <v>0</v>
      </c>
      <c r="AA506">
        <f>Blad1!A506</f>
        <v>0</v>
      </c>
      <c r="AB506">
        <f>Blad1!B506</f>
        <v>0</v>
      </c>
      <c r="AC506">
        <f>Blad1!C506</f>
        <v>0</v>
      </c>
      <c r="AD506">
        <f>Blad1!D506</f>
        <v>0</v>
      </c>
      <c r="AE506">
        <f>Blad1!E506</f>
        <v>0</v>
      </c>
      <c r="AF506">
        <f>Blad1!F506</f>
        <v>0</v>
      </c>
      <c r="AG506">
        <f>Blad1!G506</f>
        <v>0</v>
      </c>
      <c r="AH506" s="16">
        <f>Blad1!H506</f>
        <v>0</v>
      </c>
      <c r="AI506">
        <f>Blad1!I506</f>
        <v>0</v>
      </c>
      <c r="AJ506">
        <f>Blad1!J506</f>
        <v>0</v>
      </c>
      <c r="AK506">
        <f>Blad1!K506</f>
        <v>0</v>
      </c>
      <c r="AL506">
        <f>Blad1!L506</f>
        <v>0</v>
      </c>
      <c r="AM506">
        <f>Blad1!M506</f>
        <v>0</v>
      </c>
      <c r="AN506">
        <f>Blad1!N506</f>
        <v>0</v>
      </c>
    </row>
    <row r="507" spans="7:40" ht="12.75">
      <c r="G507" s="15">
        <f t="shared" si="69"/>
        <v>0</v>
      </c>
      <c r="V507">
        <f t="shared" si="71"/>
        <v>0</v>
      </c>
      <c r="X507">
        <f t="shared" si="70"/>
        <v>0</v>
      </c>
      <c r="AA507">
        <f>Blad1!A507</f>
        <v>0</v>
      </c>
      <c r="AB507">
        <f>Blad1!B507</f>
        <v>0</v>
      </c>
      <c r="AC507">
        <f>Blad1!C507</f>
        <v>0</v>
      </c>
      <c r="AD507">
        <f>Blad1!D507</f>
        <v>0</v>
      </c>
      <c r="AE507">
        <f>Blad1!E507</f>
        <v>0</v>
      </c>
      <c r="AF507">
        <f>Blad1!F507</f>
        <v>0</v>
      </c>
      <c r="AG507">
        <f>Blad1!G507</f>
        <v>0</v>
      </c>
      <c r="AH507" s="16">
        <f>Blad1!H507</f>
        <v>0</v>
      </c>
      <c r="AI507">
        <f>Blad1!I507</f>
        <v>0</v>
      </c>
      <c r="AJ507">
        <f>Blad1!J507</f>
        <v>0</v>
      </c>
      <c r="AK507">
        <f>Blad1!K507</f>
        <v>0</v>
      </c>
      <c r="AL507">
        <f>Blad1!L507</f>
        <v>0</v>
      </c>
      <c r="AM507">
        <f>Blad1!M507</f>
        <v>0</v>
      </c>
      <c r="AN507">
        <f>Blad1!N507</f>
        <v>0</v>
      </c>
    </row>
    <row r="508" spans="7:40" ht="12.75">
      <c r="G508" s="15">
        <f t="shared" si="69"/>
        <v>0</v>
      </c>
      <c r="V508">
        <f t="shared" si="71"/>
        <v>0</v>
      </c>
      <c r="X508">
        <f t="shared" si="70"/>
        <v>0</v>
      </c>
      <c r="AA508">
        <f>Blad1!A508</f>
        <v>0</v>
      </c>
      <c r="AB508">
        <f>Blad1!B508</f>
        <v>0</v>
      </c>
      <c r="AC508">
        <f>Blad1!C508</f>
        <v>0</v>
      </c>
      <c r="AD508">
        <f>Blad1!D508</f>
        <v>0</v>
      </c>
      <c r="AE508">
        <f>Blad1!E508</f>
        <v>0</v>
      </c>
      <c r="AF508">
        <f>Blad1!F508</f>
        <v>0</v>
      </c>
      <c r="AG508">
        <f>Blad1!G508</f>
        <v>0</v>
      </c>
      <c r="AH508" s="16">
        <f>Blad1!H508</f>
        <v>0</v>
      </c>
      <c r="AI508">
        <f>Blad1!I508</f>
        <v>0</v>
      </c>
      <c r="AJ508">
        <f>Blad1!J508</f>
        <v>0</v>
      </c>
      <c r="AK508">
        <f>Blad1!K508</f>
        <v>0</v>
      </c>
      <c r="AL508">
        <f>Blad1!L508</f>
        <v>0</v>
      </c>
      <c r="AM508">
        <f>Blad1!M508</f>
        <v>0</v>
      </c>
      <c r="AN508">
        <f>Blad1!N508</f>
        <v>0</v>
      </c>
    </row>
    <row r="509" spans="7:40" ht="12.75">
      <c r="G509" s="15">
        <f t="shared" si="69"/>
        <v>0</v>
      </c>
      <c r="V509">
        <f t="shared" si="71"/>
        <v>0</v>
      </c>
      <c r="X509">
        <f t="shared" si="70"/>
        <v>0</v>
      </c>
      <c r="AA509">
        <f>Blad1!A509</f>
        <v>0</v>
      </c>
      <c r="AB509">
        <f>Blad1!B509</f>
        <v>0</v>
      </c>
      <c r="AC509">
        <f>Blad1!C509</f>
        <v>0</v>
      </c>
      <c r="AD509">
        <f>Blad1!D509</f>
        <v>0</v>
      </c>
      <c r="AE509">
        <f>Blad1!E509</f>
        <v>0</v>
      </c>
      <c r="AF509">
        <f>Blad1!F509</f>
        <v>0</v>
      </c>
      <c r="AG509">
        <f>Blad1!G509</f>
        <v>0</v>
      </c>
      <c r="AH509" s="16">
        <f>Blad1!H509</f>
        <v>0</v>
      </c>
      <c r="AI509">
        <f>Blad1!I509</f>
        <v>0</v>
      </c>
      <c r="AJ509">
        <f>Blad1!J509</f>
        <v>0</v>
      </c>
      <c r="AK509">
        <f>Blad1!K509</f>
        <v>0</v>
      </c>
      <c r="AL509">
        <f>Blad1!L509</f>
        <v>0</v>
      </c>
      <c r="AM509">
        <f>Blad1!M509</f>
        <v>0</v>
      </c>
      <c r="AN509">
        <f>Blad1!N509</f>
        <v>0</v>
      </c>
    </row>
    <row r="510" spans="7:40" ht="12.75">
      <c r="G510" s="15">
        <f t="shared" si="69"/>
        <v>0</v>
      </c>
      <c r="V510">
        <f t="shared" si="71"/>
        <v>0</v>
      </c>
      <c r="X510">
        <f t="shared" si="70"/>
        <v>0</v>
      </c>
      <c r="AA510">
        <f>Blad1!A510</f>
        <v>0</v>
      </c>
      <c r="AB510">
        <f>Blad1!B510</f>
        <v>0</v>
      </c>
      <c r="AC510">
        <f>Blad1!C510</f>
        <v>0</v>
      </c>
      <c r="AD510">
        <f>Blad1!D510</f>
        <v>0</v>
      </c>
      <c r="AE510">
        <f>Blad1!E510</f>
        <v>0</v>
      </c>
      <c r="AF510">
        <f>Blad1!F510</f>
        <v>0</v>
      </c>
      <c r="AG510">
        <f>Blad1!G510</f>
        <v>0</v>
      </c>
      <c r="AH510" s="16">
        <f>Blad1!H510</f>
        <v>0</v>
      </c>
      <c r="AI510">
        <f>Blad1!I510</f>
        <v>0</v>
      </c>
      <c r="AJ510">
        <f>Blad1!J510</f>
        <v>0</v>
      </c>
      <c r="AK510">
        <f>Blad1!K510</f>
        <v>0</v>
      </c>
      <c r="AL510">
        <f>Blad1!L510</f>
        <v>0</v>
      </c>
      <c r="AM510">
        <f>Blad1!M510</f>
        <v>0</v>
      </c>
      <c r="AN510">
        <f>Blad1!N510</f>
        <v>0</v>
      </c>
    </row>
    <row r="511" spans="7:40" ht="12.75">
      <c r="G511" s="15">
        <f t="shared" si="69"/>
        <v>0</v>
      </c>
      <c r="V511">
        <f t="shared" si="71"/>
        <v>0</v>
      </c>
      <c r="X511">
        <f t="shared" si="70"/>
        <v>0</v>
      </c>
      <c r="AA511">
        <f>Blad1!A511</f>
        <v>0</v>
      </c>
      <c r="AB511">
        <f>Blad1!B511</f>
        <v>0</v>
      </c>
      <c r="AC511">
        <f>Blad1!C511</f>
        <v>0</v>
      </c>
      <c r="AD511">
        <f>Blad1!D511</f>
        <v>0</v>
      </c>
      <c r="AE511">
        <f>Blad1!E511</f>
        <v>0</v>
      </c>
      <c r="AF511">
        <f>Blad1!F511</f>
        <v>0</v>
      </c>
      <c r="AG511">
        <f>Blad1!G511</f>
        <v>0</v>
      </c>
      <c r="AH511" s="16">
        <f>Blad1!H511</f>
        <v>0</v>
      </c>
      <c r="AI511">
        <f>Blad1!I511</f>
        <v>0</v>
      </c>
      <c r="AJ511">
        <f>Blad1!J511</f>
        <v>0</v>
      </c>
      <c r="AK511">
        <f>Blad1!K511</f>
        <v>0</v>
      </c>
      <c r="AL511">
        <f>Blad1!L511</f>
        <v>0</v>
      </c>
      <c r="AM511">
        <f>Blad1!M511</f>
        <v>0</v>
      </c>
      <c r="AN511">
        <f>Blad1!N511</f>
        <v>0</v>
      </c>
    </row>
    <row r="512" spans="7:40" ht="12.75">
      <c r="G512" s="15">
        <f t="shared" si="69"/>
        <v>0</v>
      </c>
      <c r="V512">
        <f t="shared" si="71"/>
        <v>0</v>
      </c>
      <c r="X512">
        <f t="shared" si="70"/>
        <v>0</v>
      </c>
      <c r="AA512">
        <f>Blad1!A512</f>
        <v>0</v>
      </c>
      <c r="AB512">
        <f>Blad1!B512</f>
        <v>0</v>
      </c>
      <c r="AC512">
        <f>Blad1!C512</f>
        <v>0</v>
      </c>
      <c r="AD512">
        <f>Blad1!D512</f>
        <v>0</v>
      </c>
      <c r="AE512">
        <f>Blad1!E512</f>
        <v>0</v>
      </c>
      <c r="AF512">
        <f>Blad1!F512</f>
        <v>0</v>
      </c>
      <c r="AG512">
        <f>Blad1!G512</f>
        <v>0</v>
      </c>
      <c r="AH512" s="16">
        <f>Blad1!H512</f>
        <v>0</v>
      </c>
      <c r="AI512">
        <f>Blad1!I512</f>
        <v>0</v>
      </c>
      <c r="AJ512">
        <f>Blad1!J512</f>
        <v>0</v>
      </c>
      <c r="AK512">
        <f>Blad1!K512</f>
        <v>0</v>
      </c>
      <c r="AL512">
        <f>Blad1!L512</f>
        <v>0</v>
      </c>
      <c r="AM512">
        <f>Blad1!M512</f>
        <v>0</v>
      </c>
      <c r="AN512">
        <f>Blad1!N512</f>
        <v>0</v>
      </c>
    </row>
    <row r="513" spans="7:40" ht="12.75">
      <c r="G513" s="15">
        <f t="shared" si="69"/>
        <v>0</v>
      </c>
      <c r="V513">
        <f t="shared" si="71"/>
        <v>0</v>
      </c>
      <c r="X513">
        <f t="shared" si="70"/>
        <v>0</v>
      </c>
      <c r="AA513">
        <f>Blad1!A513</f>
        <v>0</v>
      </c>
      <c r="AB513">
        <f>Blad1!B513</f>
        <v>0</v>
      </c>
      <c r="AC513">
        <f>Blad1!C513</f>
        <v>0</v>
      </c>
      <c r="AD513">
        <f>Blad1!D513</f>
        <v>0</v>
      </c>
      <c r="AE513">
        <f>Blad1!E513</f>
        <v>0</v>
      </c>
      <c r="AF513">
        <f>Blad1!F513</f>
        <v>0</v>
      </c>
      <c r="AG513">
        <f>Blad1!G513</f>
        <v>0</v>
      </c>
      <c r="AH513" s="16">
        <f>Blad1!H513</f>
        <v>0</v>
      </c>
      <c r="AI513">
        <f>Blad1!I513</f>
        <v>0</v>
      </c>
      <c r="AJ513">
        <f>Blad1!J513</f>
        <v>0</v>
      </c>
      <c r="AK513">
        <f>Blad1!K513</f>
        <v>0</v>
      </c>
      <c r="AL513">
        <f>Blad1!L513</f>
        <v>0</v>
      </c>
      <c r="AM513">
        <f>Blad1!M513</f>
        <v>0</v>
      </c>
      <c r="AN513">
        <f>Blad1!N513</f>
        <v>0</v>
      </c>
    </row>
    <row r="514" spans="7:40" ht="12.75">
      <c r="G514" s="15">
        <f t="shared" si="69"/>
        <v>0</v>
      </c>
      <c r="V514">
        <f t="shared" si="71"/>
        <v>0</v>
      </c>
      <c r="X514">
        <f t="shared" si="70"/>
        <v>0</v>
      </c>
      <c r="AA514">
        <f>Blad1!A514</f>
        <v>0</v>
      </c>
      <c r="AB514">
        <f>Blad1!B514</f>
        <v>0</v>
      </c>
      <c r="AC514">
        <f>Blad1!C514</f>
        <v>0</v>
      </c>
      <c r="AD514">
        <f>Blad1!D514</f>
        <v>0</v>
      </c>
      <c r="AE514">
        <f>Blad1!E514</f>
        <v>0</v>
      </c>
      <c r="AF514">
        <f>Blad1!F514</f>
        <v>0</v>
      </c>
      <c r="AG514">
        <f>Blad1!G514</f>
        <v>0</v>
      </c>
      <c r="AH514" s="16">
        <f>Blad1!H514</f>
        <v>0</v>
      </c>
      <c r="AI514">
        <f>Blad1!I514</f>
        <v>0</v>
      </c>
      <c r="AJ514">
        <f>Blad1!J514</f>
        <v>0</v>
      </c>
      <c r="AK514">
        <f>Blad1!K514</f>
        <v>0</v>
      </c>
      <c r="AL514">
        <f>Blad1!L514</f>
        <v>0</v>
      </c>
      <c r="AM514">
        <f>Blad1!M514</f>
        <v>0</v>
      </c>
      <c r="AN514">
        <f>Blad1!N514</f>
        <v>0</v>
      </c>
    </row>
    <row r="515" spans="7:40" ht="12.75">
      <c r="G515" s="15">
        <f aca="true" t="shared" si="72" ref="G515:G578">IF(AND(AG515&gt;0,AG516=0),1,0)</f>
        <v>0</v>
      </c>
      <c r="V515">
        <f t="shared" si="71"/>
        <v>0</v>
      </c>
      <c r="X515">
        <f aca="true" t="shared" si="73" ref="X515:X578">IF(V515=$D$10,W515,0)</f>
        <v>0</v>
      </c>
      <c r="AA515">
        <f>Blad1!A515</f>
        <v>0</v>
      </c>
      <c r="AB515">
        <f>Blad1!B515</f>
        <v>0</v>
      </c>
      <c r="AC515">
        <f>Blad1!C515</f>
        <v>0</v>
      </c>
      <c r="AD515">
        <f>Blad1!D515</f>
        <v>0</v>
      </c>
      <c r="AE515">
        <f>Blad1!E515</f>
        <v>0</v>
      </c>
      <c r="AF515">
        <f>Blad1!F515</f>
        <v>0</v>
      </c>
      <c r="AG515">
        <f>Blad1!G515</f>
        <v>0</v>
      </c>
      <c r="AH515" s="16">
        <f>Blad1!H515</f>
        <v>0</v>
      </c>
      <c r="AI515">
        <f>Blad1!I515</f>
        <v>0</v>
      </c>
      <c r="AJ515">
        <f>Blad1!J515</f>
        <v>0</v>
      </c>
      <c r="AK515">
        <f>Blad1!K515</f>
        <v>0</v>
      </c>
      <c r="AL515">
        <f>Blad1!L515</f>
        <v>0</v>
      </c>
      <c r="AM515">
        <f>Blad1!M515</f>
        <v>0</v>
      </c>
      <c r="AN515">
        <f>Blad1!N515</f>
        <v>0</v>
      </c>
    </row>
    <row r="516" spans="7:40" ht="12.75">
      <c r="G516" s="15">
        <f t="shared" si="72"/>
        <v>0</v>
      </c>
      <c r="V516">
        <f aca="true" t="shared" si="74" ref="V516:V579">IF(AH516&gt;0,AC516,0)</f>
        <v>0</v>
      </c>
      <c r="X516">
        <f t="shared" si="73"/>
        <v>0</v>
      </c>
      <c r="AA516">
        <f>Blad1!A516</f>
        <v>0</v>
      </c>
      <c r="AB516">
        <f>Blad1!B516</f>
        <v>0</v>
      </c>
      <c r="AC516">
        <f>Blad1!C516</f>
        <v>0</v>
      </c>
      <c r="AD516">
        <f>Blad1!D516</f>
        <v>0</v>
      </c>
      <c r="AE516">
        <f>Blad1!E516</f>
        <v>0</v>
      </c>
      <c r="AF516">
        <f>Blad1!F516</f>
        <v>0</v>
      </c>
      <c r="AG516">
        <f>Blad1!G516</f>
        <v>0</v>
      </c>
      <c r="AH516" s="16">
        <f>Blad1!H516</f>
        <v>0</v>
      </c>
      <c r="AI516">
        <f>Blad1!I516</f>
        <v>0</v>
      </c>
      <c r="AJ516">
        <f>Blad1!J516</f>
        <v>0</v>
      </c>
      <c r="AK516">
        <f>Blad1!K516</f>
        <v>0</v>
      </c>
      <c r="AL516">
        <f>Blad1!L516</f>
        <v>0</v>
      </c>
      <c r="AM516">
        <f>Blad1!M516</f>
        <v>0</v>
      </c>
      <c r="AN516">
        <f>Blad1!N516</f>
        <v>0</v>
      </c>
    </row>
    <row r="517" spans="7:40" ht="12.75">
      <c r="G517" s="15">
        <f t="shared" si="72"/>
        <v>0</v>
      </c>
      <c r="V517">
        <f t="shared" si="74"/>
        <v>0</v>
      </c>
      <c r="X517">
        <f t="shared" si="73"/>
        <v>0</v>
      </c>
      <c r="AA517">
        <f>Blad1!A517</f>
        <v>0</v>
      </c>
      <c r="AB517">
        <f>Blad1!B517</f>
        <v>0</v>
      </c>
      <c r="AC517">
        <f>Blad1!C517</f>
        <v>0</v>
      </c>
      <c r="AD517">
        <f>Blad1!D517</f>
        <v>0</v>
      </c>
      <c r="AE517">
        <f>Blad1!E517</f>
        <v>0</v>
      </c>
      <c r="AF517">
        <f>Blad1!F517</f>
        <v>0</v>
      </c>
      <c r="AG517">
        <f>Blad1!G517</f>
        <v>0</v>
      </c>
      <c r="AH517" s="16">
        <f>Blad1!H517</f>
        <v>0</v>
      </c>
      <c r="AI517">
        <f>Blad1!I517</f>
        <v>0</v>
      </c>
      <c r="AJ517">
        <f>Blad1!J517</f>
        <v>0</v>
      </c>
      <c r="AK517">
        <f>Blad1!K517</f>
        <v>0</v>
      </c>
      <c r="AL517">
        <f>Blad1!L517</f>
        <v>0</v>
      </c>
      <c r="AM517">
        <f>Blad1!M517</f>
        <v>0</v>
      </c>
      <c r="AN517">
        <f>Blad1!N517</f>
        <v>0</v>
      </c>
    </row>
    <row r="518" spans="7:40" ht="12.75">
      <c r="G518" s="15">
        <f t="shared" si="72"/>
        <v>0</v>
      </c>
      <c r="V518">
        <f t="shared" si="74"/>
        <v>0</v>
      </c>
      <c r="X518">
        <f t="shared" si="73"/>
        <v>0</v>
      </c>
      <c r="AA518">
        <f>Blad1!A518</f>
        <v>0</v>
      </c>
      <c r="AB518">
        <f>Blad1!B518</f>
        <v>0</v>
      </c>
      <c r="AC518">
        <f>Blad1!C518</f>
        <v>0</v>
      </c>
      <c r="AD518">
        <f>Blad1!D518</f>
        <v>0</v>
      </c>
      <c r="AE518">
        <f>Blad1!E518</f>
        <v>0</v>
      </c>
      <c r="AF518">
        <f>Blad1!F518</f>
        <v>0</v>
      </c>
      <c r="AG518">
        <f>Blad1!G518</f>
        <v>0</v>
      </c>
      <c r="AH518" s="16">
        <f>Blad1!H518</f>
        <v>0</v>
      </c>
      <c r="AI518">
        <f>Blad1!I518</f>
        <v>0</v>
      </c>
      <c r="AJ518">
        <f>Blad1!J518</f>
        <v>0</v>
      </c>
      <c r="AK518">
        <f>Blad1!K518</f>
        <v>0</v>
      </c>
      <c r="AL518">
        <f>Blad1!L518</f>
        <v>0</v>
      </c>
      <c r="AM518">
        <f>Blad1!M518</f>
        <v>0</v>
      </c>
      <c r="AN518">
        <f>Blad1!N518</f>
        <v>0</v>
      </c>
    </row>
    <row r="519" spans="7:40" ht="12.75">
      <c r="G519" s="15">
        <f t="shared" si="72"/>
        <v>0</v>
      </c>
      <c r="V519">
        <f t="shared" si="74"/>
        <v>0</v>
      </c>
      <c r="X519">
        <f t="shared" si="73"/>
        <v>0</v>
      </c>
      <c r="AA519">
        <f>Blad1!A519</f>
        <v>0</v>
      </c>
      <c r="AB519">
        <f>Blad1!B519</f>
        <v>0</v>
      </c>
      <c r="AC519">
        <f>Blad1!C519</f>
        <v>0</v>
      </c>
      <c r="AD519">
        <f>Blad1!D519</f>
        <v>0</v>
      </c>
      <c r="AE519">
        <f>Blad1!E519</f>
        <v>0</v>
      </c>
      <c r="AF519">
        <f>Blad1!F519</f>
        <v>0</v>
      </c>
      <c r="AG519">
        <f>Blad1!G519</f>
        <v>0</v>
      </c>
      <c r="AH519" s="16">
        <f>Blad1!H519</f>
        <v>0</v>
      </c>
      <c r="AI519">
        <f>Blad1!I519</f>
        <v>0</v>
      </c>
      <c r="AJ519">
        <f>Blad1!J519</f>
        <v>0</v>
      </c>
      <c r="AK519">
        <f>Blad1!K519</f>
        <v>0</v>
      </c>
      <c r="AL519">
        <f>Blad1!L519</f>
        <v>0</v>
      </c>
      <c r="AM519">
        <f>Blad1!M519</f>
        <v>0</v>
      </c>
      <c r="AN519">
        <f>Blad1!N519</f>
        <v>0</v>
      </c>
    </row>
    <row r="520" spans="7:40" ht="12.75">
      <c r="G520" s="15">
        <f t="shared" si="72"/>
        <v>0</v>
      </c>
      <c r="V520">
        <f t="shared" si="74"/>
        <v>0</v>
      </c>
      <c r="X520">
        <f t="shared" si="73"/>
        <v>0</v>
      </c>
      <c r="AA520">
        <f>Blad1!A520</f>
        <v>0</v>
      </c>
      <c r="AB520">
        <f>Blad1!B520</f>
        <v>0</v>
      </c>
      <c r="AC520">
        <f>Blad1!C520</f>
        <v>0</v>
      </c>
      <c r="AD520">
        <f>Blad1!D520</f>
        <v>0</v>
      </c>
      <c r="AE520">
        <f>Blad1!E520</f>
        <v>0</v>
      </c>
      <c r="AF520">
        <f>Blad1!F520</f>
        <v>0</v>
      </c>
      <c r="AG520">
        <f>Blad1!G520</f>
        <v>0</v>
      </c>
      <c r="AH520" s="16">
        <f>Blad1!H520</f>
        <v>0</v>
      </c>
      <c r="AI520">
        <f>Blad1!I520</f>
        <v>0</v>
      </c>
      <c r="AJ520">
        <f>Blad1!J520</f>
        <v>0</v>
      </c>
      <c r="AK520">
        <f>Blad1!K520</f>
        <v>0</v>
      </c>
      <c r="AL520">
        <f>Blad1!L520</f>
        <v>0</v>
      </c>
      <c r="AM520">
        <f>Blad1!M520</f>
        <v>0</v>
      </c>
      <c r="AN520">
        <f>Blad1!N520</f>
        <v>0</v>
      </c>
    </row>
    <row r="521" spans="7:40" ht="12.75">
      <c r="G521" s="15">
        <f t="shared" si="72"/>
        <v>0</v>
      </c>
      <c r="V521">
        <f t="shared" si="74"/>
        <v>0</v>
      </c>
      <c r="X521">
        <f t="shared" si="73"/>
        <v>0</v>
      </c>
      <c r="AA521">
        <f>Blad1!A521</f>
        <v>0</v>
      </c>
      <c r="AB521">
        <f>Blad1!B521</f>
        <v>0</v>
      </c>
      <c r="AC521">
        <f>Blad1!C521</f>
        <v>0</v>
      </c>
      <c r="AD521">
        <f>Blad1!D521</f>
        <v>0</v>
      </c>
      <c r="AE521">
        <f>Blad1!E521</f>
        <v>0</v>
      </c>
      <c r="AF521">
        <f>Blad1!F521</f>
        <v>0</v>
      </c>
      <c r="AG521">
        <f>Blad1!G521</f>
        <v>0</v>
      </c>
      <c r="AH521" s="16">
        <f>Blad1!H521</f>
        <v>0</v>
      </c>
      <c r="AI521">
        <f>Blad1!I521</f>
        <v>0</v>
      </c>
      <c r="AJ521">
        <f>Blad1!J521</f>
        <v>0</v>
      </c>
      <c r="AK521">
        <f>Blad1!K521</f>
        <v>0</v>
      </c>
      <c r="AL521">
        <f>Blad1!L521</f>
        <v>0</v>
      </c>
      <c r="AM521">
        <f>Blad1!M521</f>
        <v>0</v>
      </c>
      <c r="AN521">
        <f>Blad1!N521</f>
        <v>0</v>
      </c>
    </row>
    <row r="522" spans="7:40" ht="12.75">
      <c r="G522" s="15">
        <f t="shared" si="72"/>
        <v>0</v>
      </c>
      <c r="V522">
        <f t="shared" si="74"/>
        <v>0</v>
      </c>
      <c r="X522">
        <f t="shared" si="73"/>
        <v>0</v>
      </c>
      <c r="AA522">
        <f>Blad1!A522</f>
        <v>0</v>
      </c>
      <c r="AB522">
        <f>Blad1!B522</f>
        <v>0</v>
      </c>
      <c r="AC522">
        <f>Blad1!C522</f>
        <v>0</v>
      </c>
      <c r="AD522">
        <f>Blad1!D522</f>
        <v>0</v>
      </c>
      <c r="AE522">
        <f>Blad1!E522</f>
        <v>0</v>
      </c>
      <c r="AF522">
        <f>Blad1!F522</f>
        <v>0</v>
      </c>
      <c r="AG522">
        <f>Blad1!G522</f>
        <v>0</v>
      </c>
      <c r="AH522" s="16">
        <f>Blad1!H522</f>
        <v>0</v>
      </c>
      <c r="AI522">
        <f>Blad1!I522</f>
        <v>0</v>
      </c>
      <c r="AJ522">
        <f>Blad1!J522</f>
        <v>0</v>
      </c>
      <c r="AK522">
        <f>Blad1!K522</f>
        <v>0</v>
      </c>
      <c r="AL522">
        <f>Blad1!L522</f>
        <v>0</v>
      </c>
      <c r="AM522">
        <f>Blad1!M522</f>
        <v>0</v>
      </c>
      <c r="AN522">
        <f>Blad1!N522</f>
        <v>0</v>
      </c>
    </row>
    <row r="523" spans="7:40" ht="12.75">
      <c r="G523" s="15">
        <f t="shared" si="72"/>
        <v>0</v>
      </c>
      <c r="V523">
        <f t="shared" si="74"/>
        <v>0</v>
      </c>
      <c r="X523">
        <f t="shared" si="73"/>
        <v>0</v>
      </c>
      <c r="AA523">
        <f>Blad1!A523</f>
        <v>0</v>
      </c>
      <c r="AB523">
        <f>Blad1!B523</f>
        <v>0</v>
      </c>
      <c r="AC523">
        <f>Blad1!C523</f>
        <v>0</v>
      </c>
      <c r="AD523">
        <f>Blad1!D523</f>
        <v>0</v>
      </c>
      <c r="AE523">
        <f>Blad1!E523</f>
        <v>0</v>
      </c>
      <c r="AF523">
        <f>Blad1!F523</f>
        <v>0</v>
      </c>
      <c r="AG523">
        <f>Blad1!G523</f>
        <v>0</v>
      </c>
      <c r="AH523" s="16">
        <f>Blad1!H523</f>
        <v>0</v>
      </c>
      <c r="AI523">
        <f>Blad1!I523</f>
        <v>0</v>
      </c>
      <c r="AJ523">
        <f>Blad1!J523</f>
        <v>0</v>
      </c>
      <c r="AK523">
        <f>Blad1!K523</f>
        <v>0</v>
      </c>
      <c r="AL523">
        <f>Blad1!L523</f>
        <v>0</v>
      </c>
      <c r="AM523">
        <f>Blad1!M523</f>
        <v>0</v>
      </c>
      <c r="AN523">
        <f>Blad1!N523</f>
        <v>0</v>
      </c>
    </row>
    <row r="524" spans="7:40" ht="12.75">
      <c r="G524" s="15">
        <f t="shared" si="72"/>
        <v>0</v>
      </c>
      <c r="V524">
        <f t="shared" si="74"/>
        <v>0</v>
      </c>
      <c r="X524">
        <f t="shared" si="73"/>
        <v>0</v>
      </c>
      <c r="AA524">
        <f>Blad1!A524</f>
        <v>0</v>
      </c>
      <c r="AB524">
        <f>Blad1!B524</f>
        <v>0</v>
      </c>
      <c r="AC524">
        <f>Blad1!C524</f>
        <v>0</v>
      </c>
      <c r="AD524">
        <f>Blad1!D524</f>
        <v>0</v>
      </c>
      <c r="AE524">
        <f>Blad1!E524</f>
        <v>0</v>
      </c>
      <c r="AF524">
        <f>Blad1!F524</f>
        <v>0</v>
      </c>
      <c r="AG524">
        <f>Blad1!G524</f>
        <v>0</v>
      </c>
      <c r="AH524" s="16">
        <f>Blad1!H524</f>
        <v>0</v>
      </c>
      <c r="AI524">
        <f>Blad1!I524</f>
        <v>0</v>
      </c>
      <c r="AJ524">
        <f>Blad1!J524</f>
        <v>0</v>
      </c>
      <c r="AK524">
        <f>Blad1!K524</f>
        <v>0</v>
      </c>
      <c r="AL524">
        <f>Blad1!L524</f>
        <v>0</v>
      </c>
      <c r="AM524">
        <f>Blad1!M524</f>
        <v>0</v>
      </c>
      <c r="AN524">
        <f>Blad1!N524</f>
        <v>0</v>
      </c>
    </row>
    <row r="525" spans="7:40" ht="12.75">
      <c r="G525" s="15">
        <f t="shared" si="72"/>
        <v>0</v>
      </c>
      <c r="V525">
        <f t="shared" si="74"/>
        <v>0</v>
      </c>
      <c r="X525">
        <f t="shared" si="73"/>
        <v>0</v>
      </c>
      <c r="AA525">
        <f>Blad1!A525</f>
        <v>0</v>
      </c>
      <c r="AB525">
        <f>Blad1!B525</f>
        <v>0</v>
      </c>
      <c r="AC525">
        <f>Blad1!C525</f>
        <v>0</v>
      </c>
      <c r="AD525">
        <f>Blad1!D525</f>
        <v>0</v>
      </c>
      <c r="AE525">
        <f>Blad1!E525</f>
        <v>0</v>
      </c>
      <c r="AF525">
        <f>Blad1!F525</f>
        <v>0</v>
      </c>
      <c r="AG525">
        <f>Blad1!G525</f>
        <v>0</v>
      </c>
      <c r="AH525" s="16">
        <f>Blad1!H525</f>
        <v>0</v>
      </c>
      <c r="AI525">
        <f>Blad1!I525</f>
        <v>0</v>
      </c>
      <c r="AJ525">
        <f>Blad1!J525</f>
        <v>0</v>
      </c>
      <c r="AK525">
        <f>Blad1!K525</f>
        <v>0</v>
      </c>
      <c r="AL525">
        <f>Blad1!L525</f>
        <v>0</v>
      </c>
      <c r="AM525">
        <f>Blad1!M525</f>
        <v>0</v>
      </c>
      <c r="AN525">
        <f>Blad1!N525</f>
        <v>0</v>
      </c>
    </row>
    <row r="526" spans="7:40" ht="12.75">
      <c r="G526" s="15">
        <f t="shared" si="72"/>
        <v>0</v>
      </c>
      <c r="V526">
        <f t="shared" si="74"/>
        <v>0</v>
      </c>
      <c r="X526">
        <f t="shared" si="73"/>
        <v>0</v>
      </c>
      <c r="AA526">
        <f>Blad1!A526</f>
        <v>0</v>
      </c>
      <c r="AB526">
        <f>Blad1!B526</f>
        <v>0</v>
      </c>
      <c r="AC526">
        <f>Blad1!C526</f>
        <v>0</v>
      </c>
      <c r="AD526">
        <f>Blad1!D526</f>
        <v>0</v>
      </c>
      <c r="AE526">
        <f>Blad1!E526</f>
        <v>0</v>
      </c>
      <c r="AF526">
        <f>Blad1!F526</f>
        <v>0</v>
      </c>
      <c r="AG526">
        <f>Blad1!G526</f>
        <v>0</v>
      </c>
      <c r="AH526" s="16">
        <f>Blad1!H526</f>
        <v>0</v>
      </c>
      <c r="AI526">
        <f>Blad1!I526</f>
        <v>0</v>
      </c>
      <c r="AJ526">
        <f>Blad1!J526</f>
        <v>0</v>
      </c>
      <c r="AK526">
        <f>Blad1!K526</f>
        <v>0</v>
      </c>
      <c r="AL526">
        <f>Blad1!L526</f>
        <v>0</v>
      </c>
      <c r="AM526">
        <f>Blad1!M526</f>
        <v>0</v>
      </c>
      <c r="AN526">
        <f>Blad1!N526</f>
        <v>0</v>
      </c>
    </row>
    <row r="527" spans="7:40" ht="12.75">
      <c r="G527" s="15">
        <f t="shared" si="72"/>
        <v>0</v>
      </c>
      <c r="V527">
        <f t="shared" si="74"/>
        <v>0</v>
      </c>
      <c r="X527">
        <f t="shared" si="73"/>
        <v>0</v>
      </c>
      <c r="AA527">
        <f>Blad1!A527</f>
        <v>0</v>
      </c>
      <c r="AB527">
        <f>Blad1!B527</f>
        <v>0</v>
      </c>
      <c r="AC527">
        <f>Blad1!C527</f>
        <v>0</v>
      </c>
      <c r="AD527">
        <f>Blad1!D527</f>
        <v>0</v>
      </c>
      <c r="AE527">
        <f>Blad1!E527</f>
        <v>0</v>
      </c>
      <c r="AF527">
        <f>Blad1!F527</f>
        <v>0</v>
      </c>
      <c r="AG527">
        <f>Blad1!G527</f>
        <v>0</v>
      </c>
      <c r="AH527" s="16">
        <f>Blad1!H527</f>
        <v>0</v>
      </c>
      <c r="AI527">
        <f>Blad1!I527</f>
        <v>0</v>
      </c>
      <c r="AJ527">
        <f>Blad1!J527</f>
        <v>0</v>
      </c>
      <c r="AK527">
        <f>Blad1!K527</f>
        <v>0</v>
      </c>
      <c r="AL527">
        <f>Blad1!L527</f>
        <v>0</v>
      </c>
      <c r="AM527">
        <f>Blad1!M527</f>
        <v>0</v>
      </c>
      <c r="AN527">
        <f>Blad1!N527</f>
        <v>0</v>
      </c>
    </row>
    <row r="528" spans="7:40" ht="12.75">
      <c r="G528" s="15">
        <f t="shared" si="72"/>
        <v>0</v>
      </c>
      <c r="V528">
        <f t="shared" si="74"/>
        <v>0</v>
      </c>
      <c r="X528">
        <f t="shared" si="73"/>
        <v>0</v>
      </c>
      <c r="AA528">
        <f>Blad1!A528</f>
        <v>0</v>
      </c>
      <c r="AB528">
        <f>Blad1!B528</f>
        <v>0</v>
      </c>
      <c r="AC528">
        <f>Blad1!C528</f>
        <v>0</v>
      </c>
      <c r="AD528">
        <f>Blad1!D528</f>
        <v>0</v>
      </c>
      <c r="AE528">
        <f>Blad1!E528</f>
        <v>0</v>
      </c>
      <c r="AF528">
        <f>Blad1!F528</f>
        <v>0</v>
      </c>
      <c r="AG528">
        <f>Blad1!G528</f>
        <v>0</v>
      </c>
      <c r="AH528" s="16">
        <f>Blad1!H528</f>
        <v>0</v>
      </c>
      <c r="AI528">
        <f>Blad1!I528</f>
        <v>0</v>
      </c>
      <c r="AJ528">
        <f>Blad1!J528</f>
        <v>0</v>
      </c>
      <c r="AK528">
        <f>Blad1!K528</f>
        <v>0</v>
      </c>
      <c r="AL528">
        <f>Blad1!L528</f>
        <v>0</v>
      </c>
      <c r="AM528">
        <f>Blad1!M528</f>
        <v>0</v>
      </c>
      <c r="AN528">
        <f>Blad1!N528</f>
        <v>0</v>
      </c>
    </row>
    <row r="529" spans="7:40" ht="12.75">
      <c r="G529" s="15">
        <f t="shared" si="72"/>
        <v>0</v>
      </c>
      <c r="V529">
        <f t="shared" si="74"/>
        <v>0</v>
      </c>
      <c r="X529">
        <f t="shared" si="73"/>
        <v>0</v>
      </c>
      <c r="AA529">
        <f>Blad1!A529</f>
        <v>0</v>
      </c>
      <c r="AB529">
        <f>Blad1!B529</f>
        <v>0</v>
      </c>
      <c r="AC529">
        <f>Blad1!C529</f>
        <v>0</v>
      </c>
      <c r="AD529">
        <f>Blad1!D529</f>
        <v>0</v>
      </c>
      <c r="AE529">
        <f>Blad1!E529</f>
        <v>0</v>
      </c>
      <c r="AF529">
        <f>Blad1!F529</f>
        <v>0</v>
      </c>
      <c r="AG529">
        <f>Blad1!G529</f>
        <v>0</v>
      </c>
      <c r="AH529" s="16">
        <f>Blad1!H529</f>
        <v>0</v>
      </c>
      <c r="AI529">
        <f>Blad1!I529</f>
        <v>0</v>
      </c>
      <c r="AJ529">
        <f>Blad1!J529</f>
        <v>0</v>
      </c>
      <c r="AK529">
        <f>Blad1!K529</f>
        <v>0</v>
      </c>
      <c r="AL529">
        <f>Blad1!L529</f>
        <v>0</v>
      </c>
      <c r="AM529">
        <f>Blad1!M529</f>
        <v>0</v>
      </c>
      <c r="AN529">
        <f>Blad1!N529</f>
        <v>0</v>
      </c>
    </row>
    <row r="530" spans="7:40" ht="12.75">
      <c r="G530" s="15">
        <f t="shared" si="72"/>
        <v>0</v>
      </c>
      <c r="V530">
        <f t="shared" si="74"/>
        <v>0</v>
      </c>
      <c r="X530">
        <f t="shared" si="73"/>
        <v>0</v>
      </c>
      <c r="AA530">
        <f>Blad1!A530</f>
        <v>0</v>
      </c>
      <c r="AB530">
        <f>Blad1!B530</f>
        <v>0</v>
      </c>
      <c r="AC530">
        <f>Blad1!C530</f>
        <v>0</v>
      </c>
      <c r="AD530">
        <f>Blad1!D530</f>
        <v>0</v>
      </c>
      <c r="AE530">
        <f>Blad1!E530</f>
        <v>0</v>
      </c>
      <c r="AF530">
        <f>Blad1!F530</f>
        <v>0</v>
      </c>
      <c r="AG530">
        <f>Blad1!G530</f>
        <v>0</v>
      </c>
      <c r="AH530" s="16">
        <f>Blad1!H530</f>
        <v>0</v>
      </c>
      <c r="AI530">
        <f>Blad1!I530</f>
        <v>0</v>
      </c>
      <c r="AJ530">
        <f>Blad1!J530</f>
        <v>0</v>
      </c>
      <c r="AK530">
        <f>Blad1!K530</f>
        <v>0</v>
      </c>
      <c r="AL530">
        <f>Blad1!L530</f>
        <v>0</v>
      </c>
      <c r="AM530">
        <f>Blad1!M530</f>
        <v>0</v>
      </c>
      <c r="AN530">
        <f>Blad1!N530</f>
        <v>0</v>
      </c>
    </row>
    <row r="531" spans="7:40" ht="12.75">
      <c r="G531" s="15">
        <f t="shared" si="72"/>
        <v>0</v>
      </c>
      <c r="V531">
        <f t="shared" si="74"/>
        <v>0</v>
      </c>
      <c r="X531">
        <f t="shared" si="73"/>
        <v>0</v>
      </c>
      <c r="AA531">
        <f>Blad1!A531</f>
        <v>0</v>
      </c>
      <c r="AB531">
        <f>Blad1!B531</f>
        <v>0</v>
      </c>
      <c r="AC531">
        <f>Blad1!C531</f>
        <v>0</v>
      </c>
      <c r="AD531">
        <f>Blad1!D531</f>
        <v>0</v>
      </c>
      <c r="AE531">
        <f>Blad1!E531</f>
        <v>0</v>
      </c>
      <c r="AF531">
        <f>Blad1!F531</f>
        <v>0</v>
      </c>
      <c r="AG531">
        <f>Blad1!G531</f>
        <v>0</v>
      </c>
      <c r="AH531" s="16">
        <f>Blad1!H531</f>
        <v>0</v>
      </c>
      <c r="AI531">
        <f>Blad1!I531</f>
        <v>0</v>
      </c>
      <c r="AJ531">
        <f>Blad1!J531</f>
        <v>0</v>
      </c>
      <c r="AK531">
        <f>Blad1!K531</f>
        <v>0</v>
      </c>
      <c r="AL531">
        <f>Blad1!L531</f>
        <v>0</v>
      </c>
      <c r="AM531">
        <f>Blad1!M531</f>
        <v>0</v>
      </c>
      <c r="AN531">
        <f>Blad1!N531</f>
        <v>0</v>
      </c>
    </row>
    <row r="532" spans="7:40" ht="12.75">
      <c r="G532" s="15">
        <f t="shared" si="72"/>
        <v>0</v>
      </c>
      <c r="V532">
        <f t="shared" si="74"/>
        <v>0</v>
      </c>
      <c r="X532">
        <f t="shared" si="73"/>
        <v>0</v>
      </c>
      <c r="AA532">
        <f>Blad1!A532</f>
        <v>0</v>
      </c>
      <c r="AB532">
        <f>Blad1!B532</f>
        <v>0</v>
      </c>
      <c r="AC532">
        <f>Blad1!C532</f>
        <v>0</v>
      </c>
      <c r="AD532">
        <f>Blad1!D532</f>
        <v>0</v>
      </c>
      <c r="AE532">
        <f>Blad1!E532</f>
        <v>0</v>
      </c>
      <c r="AF532">
        <f>Blad1!F532</f>
        <v>0</v>
      </c>
      <c r="AG532">
        <f>Blad1!G532</f>
        <v>0</v>
      </c>
      <c r="AH532" s="16">
        <f>Blad1!H532</f>
        <v>0</v>
      </c>
      <c r="AI532">
        <f>Blad1!I532</f>
        <v>0</v>
      </c>
      <c r="AJ532">
        <f>Blad1!J532</f>
        <v>0</v>
      </c>
      <c r="AK532">
        <f>Blad1!K532</f>
        <v>0</v>
      </c>
      <c r="AL532">
        <f>Blad1!L532</f>
        <v>0</v>
      </c>
      <c r="AM532">
        <f>Blad1!M532</f>
        <v>0</v>
      </c>
      <c r="AN532">
        <f>Blad1!N532</f>
        <v>0</v>
      </c>
    </row>
    <row r="533" spans="7:40" ht="12.75">
      <c r="G533" s="15">
        <f t="shared" si="72"/>
        <v>0</v>
      </c>
      <c r="V533">
        <f t="shared" si="74"/>
        <v>0</v>
      </c>
      <c r="X533">
        <f t="shared" si="73"/>
        <v>0</v>
      </c>
      <c r="AA533">
        <f>Blad1!A533</f>
        <v>0</v>
      </c>
      <c r="AB533">
        <f>Blad1!B533</f>
        <v>0</v>
      </c>
      <c r="AC533">
        <f>Blad1!C533</f>
        <v>0</v>
      </c>
      <c r="AD533">
        <f>Blad1!D533</f>
        <v>0</v>
      </c>
      <c r="AE533">
        <f>Blad1!E533</f>
        <v>0</v>
      </c>
      <c r="AF533">
        <f>Blad1!F533</f>
        <v>0</v>
      </c>
      <c r="AG533">
        <f>Blad1!G533</f>
        <v>0</v>
      </c>
      <c r="AH533" s="16">
        <f>Blad1!H533</f>
        <v>0</v>
      </c>
      <c r="AI533">
        <f>Blad1!I533</f>
        <v>0</v>
      </c>
      <c r="AJ533">
        <f>Blad1!J533</f>
        <v>0</v>
      </c>
      <c r="AK533">
        <f>Blad1!K533</f>
        <v>0</v>
      </c>
      <c r="AL533">
        <f>Blad1!L533</f>
        <v>0</v>
      </c>
      <c r="AM533">
        <f>Blad1!M533</f>
        <v>0</v>
      </c>
      <c r="AN533">
        <f>Blad1!N533</f>
        <v>0</v>
      </c>
    </row>
    <row r="534" spans="7:40" ht="12.75">
      <c r="G534" s="15">
        <f t="shared" si="72"/>
        <v>0</v>
      </c>
      <c r="V534">
        <f t="shared" si="74"/>
        <v>0</v>
      </c>
      <c r="X534">
        <f t="shared" si="73"/>
        <v>0</v>
      </c>
      <c r="AA534">
        <f>Blad1!A534</f>
        <v>0</v>
      </c>
      <c r="AB534">
        <f>Blad1!B534</f>
        <v>0</v>
      </c>
      <c r="AC534">
        <f>Blad1!C534</f>
        <v>0</v>
      </c>
      <c r="AD534">
        <f>Blad1!D534</f>
        <v>0</v>
      </c>
      <c r="AE534">
        <f>Blad1!E534</f>
        <v>0</v>
      </c>
      <c r="AF534">
        <f>Blad1!F534</f>
        <v>0</v>
      </c>
      <c r="AG534">
        <f>Blad1!G534</f>
        <v>0</v>
      </c>
      <c r="AH534" s="16">
        <f>Blad1!H534</f>
        <v>0</v>
      </c>
      <c r="AI534">
        <f>Blad1!I534</f>
        <v>0</v>
      </c>
      <c r="AJ534">
        <f>Blad1!J534</f>
        <v>0</v>
      </c>
      <c r="AK534">
        <f>Blad1!K534</f>
        <v>0</v>
      </c>
      <c r="AL534">
        <f>Blad1!L534</f>
        <v>0</v>
      </c>
      <c r="AM534">
        <f>Blad1!M534</f>
        <v>0</v>
      </c>
      <c r="AN534">
        <f>Blad1!N534</f>
        <v>0</v>
      </c>
    </row>
    <row r="535" spans="7:40" ht="12.75">
      <c r="G535" s="15">
        <f t="shared" si="72"/>
        <v>0</v>
      </c>
      <c r="V535">
        <f t="shared" si="74"/>
        <v>0</v>
      </c>
      <c r="X535">
        <f t="shared" si="73"/>
        <v>0</v>
      </c>
      <c r="AA535">
        <f>Blad1!A535</f>
        <v>0</v>
      </c>
      <c r="AB535">
        <f>Blad1!B535</f>
        <v>0</v>
      </c>
      <c r="AC535">
        <f>Blad1!C535</f>
        <v>0</v>
      </c>
      <c r="AD535">
        <f>Blad1!D535</f>
        <v>0</v>
      </c>
      <c r="AE535">
        <f>Blad1!E535</f>
        <v>0</v>
      </c>
      <c r="AF535">
        <f>Blad1!F535</f>
        <v>0</v>
      </c>
      <c r="AG535">
        <f>Blad1!G535</f>
        <v>0</v>
      </c>
      <c r="AH535" s="16">
        <f>Blad1!H535</f>
        <v>0</v>
      </c>
      <c r="AI535">
        <f>Blad1!I535</f>
        <v>0</v>
      </c>
      <c r="AJ535">
        <f>Blad1!J535</f>
        <v>0</v>
      </c>
      <c r="AK535">
        <f>Blad1!K535</f>
        <v>0</v>
      </c>
      <c r="AL535">
        <f>Blad1!L535</f>
        <v>0</v>
      </c>
      <c r="AM535">
        <f>Blad1!M535</f>
        <v>0</v>
      </c>
      <c r="AN535">
        <f>Blad1!N535</f>
        <v>0</v>
      </c>
    </row>
    <row r="536" spans="7:40" ht="12.75">
      <c r="G536" s="15">
        <f t="shared" si="72"/>
        <v>0</v>
      </c>
      <c r="V536">
        <f t="shared" si="74"/>
        <v>0</v>
      </c>
      <c r="X536">
        <f t="shared" si="73"/>
        <v>0</v>
      </c>
      <c r="AA536">
        <f>Blad1!A536</f>
        <v>0</v>
      </c>
      <c r="AB536">
        <f>Blad1!B536</f>
        <v>0</v>
      </c>
      <c r="AC536">
        <f>Blad1!C536</f>
        <v>0</v>
      </c>
      <c r="AD536">
        <f>Blad1!D536</f>
        <v>0</v>
      </c>
      <c r="AE536">
        <f>Blad1!E536</f>
        <v>0</v>
      </c>
      <c r="AF536">
        <f>Blad1!F536</f>
        <v>0</v>
      </c>
      <c r="AG536">
        <f>Blad1!G536</f>
        <v>0</v>
      </c>
      <c r="AH536" s="16">
        <f>Blad1!H536</f>
        <v>0</v>
      </c>
      <c r="AI536">
        <f>Blad1!I536</f>
        <v>0</v>
      </c>
      <c r="AJ536">
        <f>Blad1!J536</f>
        <v>0</v>
      </c>
      <c r="AK536">
        <f>Blad1!K536</f>
        <v>0</v>
      </c>
      <c r="AL536">
        <f>Blad1!L536</f>
        <v>0</v>
      </c>
      <c r="AM536">
        <f>Blad1!M536</f>
        <v>0</v>
      </c>
      <c r="AN536">
        <f>Blad1!N536</f>
        <v>0</v>
      </c>
    </row>
    <row r="537" spans="7:40" ht="12.75">
      <c r="G537" s="15">
        <f t="shared" si="72"/>
        <v>0</v>
      </c>
      <c r="V537">
        <f t="shared" si="74"/>
        <v>0</v>
      </c>
      <c r="X537">
        <f t="shared" si="73"/>
        <v>0</v>
      </c>
      <c r="AA537">
        <f>Blad1!A537</f>
        <v>0</v>
      </c>
      <c r="AB537">
        <f>Blad1!B537</f>
        <v>0</v>
      </c>
      <c r="AC537">
        <f>Blad1!C537</f>
        <v>0</v>
      </c>
      <c r="AD537">
        <f>Blad1!D537</f>
        <v>0</v>
      </c>
      <c r="AE537">
        <f>Blad1!E537</f>
        <v>0</v>
      </c>
      <c r="AF537">
        <f>Blad1!F537</f>
        <v>0</v>
      </c>
      <c r="AG537">
        <f>Blad1!G537</f>
        <v>0</v>
      </c>
      <c r="AH537" s="16">
        <f>Blad1!H537</f>
        <v>0</v>
      </c>
      <c r="AI537">
        <f>Blad1!I537</f>
        <v>0</v>
      </c>
      <c r="AJ537">
        <f>Blad1!J537</f>
        <v>0</v>
      </c>
      <c r="AK537">
        <f>Blad1!K537</f>
        <v>0</v>
      </c>
      <c r="AL537">
        <f>Blad1!L537</f>
        <v>0</v>
      </c>
      <c r="AM537">
        <f>Blad1!M537</f>
        <v>0</v>
      </c>
      <c r="AN537">
        <f>Blad1!N537</f>
        <v>0</v>
      </c>
    </row>
    <row r="538" spans="7:40" ht="12.75">
      <c r="G538" s="15">
        <f t="shared" si="72"/>
        <v>0</v>
      </c>
      <c r="V538">
        <f t="shared" si="74"/>
        <v>0</v>
      </c>
      <c r="X538">
        <f t="shared" si="73"/>
        <v>0</v>
      </c>
      <c r="AA538">
        <f>Blad1!A538</f>
        <v>0</v>
      </c>
      <c r="AB538">
        <f>Blad1!B538</f>
        <v>0</v>
      </c>
      <c r="AC538">
        <f>Blad1!C538</f>
        <v>0</v>
      </c>
      <c r="AD538">
        <f>Blad1!D538</f>
        <v>0</v>
      </c>
      <c r="AE538">
        <f>Blad1!E538</f>
        <v>0</v>
      </c>
      <c r="AF538">
        <f>Blad1!F538</f>
        <v>0</v>
      </c>
      <c r="AG538">
        <f>Blad1!G538</f>
        <v>0</v>
      </c>
      <c r="AH538" s="16">
        <f>Blad1!H538</f>
        <v>0</v>
      </c>
      <c r="AI538">
        <f>Blad1!I538</f>
        <v>0</v>
      </c>
      <c r="AJ538">
        <f>Blad1!J538</f>
        <v>0</v>
      </c>
      <c r="AK538">
        <f>Blad1!K538</f>
        <v>0</v>
      </c>
      <c r="AL538">
        <f>Blad1!L538</f>
        <v>0</v>
      </c>
      <c r="AM538">
        <f>Blad1!M538</f>
        <v>0</v>
      </c>
      <c r="AN538">
        <f>Blad1!N538</f>
        <v>0</v>
      </c>
    </row>
    <row r="539" spans="7:40" ht="12.75">
      <c r="G539" s="15">
        <f t="shared" si="72"/>
        <v>0</v>
      </c>
      <c r="V539">
        <f t="shared" si="74"/>
        <v>0</v>
      </c>
      <c r="X539">
        <f t="shared" si="73"/>
        <v>0</v>
      </c>
      <c r="AA539">
        <f>Blad1!A539</f>
        <v>0</v>
      </c>
      <c r="AB539">
        <f>Blad1!B539</f>
        <v>0</v>
      </c>
      <c r="AC539">
        <f>Blad1!C539</f>
        <v>0</v>
      </c>
      <c r="AD539">
        <f>Blad1!D539</f>
        <v>0</v>
      </c>
      <c r="AE539">
        <f>Blad1!E539</f>
        <v>0</v>
      </c>
      <c r="AF539">
        <f>Blad1!F539</f>
        <v>0</v>
      </c>
      <c r="AG539">
        <f>Blad1!G539</f>
        <v>0</v>
      </c>
      <c r="AH539" s="16">
        <f>Blad1!H539</f>
        <v>0</v>
      </c>
      <c r="AI539">
        <f>Blad1!I539</f>
        <v>0</v>
      </c>
      <c r="AJ539">
        <f>Blad1!J539</f>
        <v>0</v>
      </c>
      <c r="AK539">
        <f>Blad1!K539</f>
        <v>0</v>
      </c>
      <c r="AL539">
        <f>Blad1!L539</f>
        <v>0</v>
      </c>
      <c r="AM539">
        <f>Blad1!M539</f>
        <v>0</v>
      </c>
      <c r="AN539">
        <f>Blad1!N539</f>
        <v>0</v>
      </c>
    </row>
    <row r="540" spans="7:40" ht="12.75">
      <c r="G540" s="15">
        <f t="shared" si="72"/>
        <v>0</v>
      </c>
      <c r="V540">
        <f t="shared" si="74"/>
        <v>0</v>
      </c>
      <c r="X540">
        <f t="shared" si="73"/>
        <v>0</v>
      </c>
      <c r="AA540">
        <f>Blad1!A540</f>
        <v>0</v>
      </c>
      <c r="AB540">
        <f>Blad1!B540</f>
        <v>0</v>
      </c>
      <c r="AC540">
        <f>Blad1!C540</f>
        <v>0</v>
      </c>
      <c r="AD540">
        <f>Blad1!D540</f>
        <v>0</v>
      </c>
      <c r="AE540">
        <f>Blad1!E540</f>
        <v>0</v>
      </c>
      <c r="AF540">
        <f>Blad1!F540</f>
        <v>0</v>
      </c>
      <c r="AG540">
        <f>Blad1!G540</f>
        <v>0</v>
      </c>
      <c r="AH540" s="16">
        <f>Blad1!H540</f>
        <v>0</v>
      </c>
      <c r="AI540">
        <f>Blad1!I540</f>
        <v>0</v>
      </c>
      <c r="AJ540">
        <f>Blad1!J540</f>
        <v>0</v>
      </c>
      <c r="AK540">
        <f>Blad1!K540</f>
        <v>0</v>
      </c>
      <c r="AL540">
        <f>Blad1!L540</f>
        <v>0</v>
      </c>
      <c r="AM540">
        <f>Blad1!M540</f>
        <v>0</v>
      </c>
      <c r="AN540">
        <f>Blad1!N540</f>
        <v>0</v>
      </c>
    </row>
    <row r="541" spans="7:40" ht="12.75">
      <c r="G541" s="15">
        <f t="shared" si="72"/>
        <v>0</v>
      </c>
      <c r="V541">
        <f t="shared" si="74"/>
        <v>0</v>
      </c>
      <c r="X541">
        <f t="shared" si="73"/>
        <v>0</v>
      </c>
      <c r="AA541">
        <f>Blad1!A541</f>
        <v>0</v>
      </c>
      <c r="AB541">
        <f>Blad1!B541</f>
        <v>0</v>
      </c>
      <c r="AC541">
        <f>Blad1!C541</f>
        <v>0</v>
      </c>
      <c r="AD541">
        <f>Blad1!D541</f>
        <v>0</v>
      </c>
      <c r="AE541">
        <f>Blad1!E541</f>
        <v>0</v>
      </c>
      <c r="AF541">
        <f>Blad1!F541</f>
        <v>0</v>
      </c>
      <c r="AG541">
        <f>Blad1!G541</f>
        <v>0</v>
      </c>
      <c r="AH541" s="16">
        <f>Blad1!H541</f>
        <v>0</v>
      </c>
      <c r="AI541">
        <f>Blad1!I541</f>
        <v>0</v>
      </c>
      <c r="AJ541">
        <f>Blad1!J541</f>
        <v>0</v>
      </c>
      <c r="AK541">
        <f>Blad1!K541</f>
        <v>0</v>
      </c>
      <c r="AL541">
        <f>Blad1!L541</f>
        <v>0</v>
      </c>
      <c r="AM541">
        <f>Blad1!M541</f>
        <v>0</v>
      </c>
      <c r="AN541">
        <f>Blad1!N541</f>
        <v>0</v>
      </c>
    </row>
    <row r="542" spans="7:40" ht="12.75">
      <c r="G542" s="15">
        <f t="shared" si="72"/>
        <v>0</v>
      </c>
      <c r="V542">
        <f t="shared" si="74"/>
        <v>0</v>
      </c>
      <c r="X542">
        <f t="shared" si="73"/>
        <v>0</v>
      </c>
      <c r="AA542">
        <f>Blad1!A542</f>
        <v>0</v>
      </c>
      <c r="AB542">
        <f>Blad1!B542</f>
        <v>0</v>
      </c>
      <c r="AC542">
        <f>Blad1!C542</f>
        <v>0</v>
      </c>
      <c r="AD542">
        <f>Blad1!D542</f>
        <v>0</v>
      </c>
      <c r="AE542">
        <f>Blad1!E542</f>
        <v>0</v>
      </c>
      <c r="AF542">
        <f>Blad1!F542</f>
        <v>0</v>
      </c>
      <c r="AG542">
        <f>Blad1!G542</f>
        <v>0</v>
      </c>
      <c r="AH542" s="16">
        <f>Blad1!H542</f>
        <v>0</v>
      </c>
      <c r="AI542">
        <f>Blad1!I542</f>
        <v>0</v>
      </c>
      <c r="AJ542">
        <f>Blad1!J542</f>
        <v>0</v>
      </c>
      <c r="AK542">
        <f>Blad1!K542</f>
        <v>0</v>
      </c>
      <c r="AL542">
        <f>Blad1!L542</f>
        <v>0</v>
      </c>
      <c r="AM542">
        <f>Blad1!M542</f>
        <v>0</v>
      </c>
      <c r="AN542">
        <f>Blad1!N542</f>
        <v>0</v>
      </c>
    </row>
    <row r="543" spans="7:40" ht="12.75">
      <c r="G543" s="15">
        <f t="shared" si="72"/>
        <v>0</v>
      </c>
      <c r="V543">
        <f t="shared" si="74"/>
        <v>0</v>
      </c>
      <c r="X543">
        <f t="shared" si="73"/>
        <v>0</v>
      </c>
      <c r="AA543">
        <f>Blad1!A543</f>
        <v>0</v>
      </c>
      <c r="AB543">
        <f>Blad1!B543</f>
        <v>0</v>
      </c>
      <c r="AC543">
        <f>Blad1!C543</f>
        <v>0</v>
      </c>
      <c r="AD543">
        <f>Blad1!D543</f>
        <v>0</v>
      </c>
      <c r="AE543">
        <f>Blad1!E543</f>
        <v>0</v>
      </c>
      <c r="AF543">
        <f>Blad1!F543</f>
        <v>0</v>
      </c>
      <c r="AG543">
        <f>Blad1!G543</f>
        <v>0</v>
      </c>
      <c r="AH543" s="16">
        <f>Blad1!H543</f>
        <v>0</v>
      </c>
      <c r="AI543">
        <f>Blad1!I543</f>
        <v>0</v>
      </c>
      <c r="AJ543">
        <f>Blad1!J543</f>
        <v>0</v>
      </c>
      <c r="AK543">
        <f>Blad1!K543</f>
        <v>0</v>
      </c>
      <c r="AL543">
        <f>Blad1!L543</f>
        <v>0</v>
      </c>
      <c r="AM543">
        <f>Blad1!M543</f>
        <v>0</v>
      </c>
      <c r="AN543">
        <f>Blad1!N543</f>
        <v>0</v>
      </c>
    </row>
    <row r="544" spans="7:40" ht="12.75">
      <c r="G544" s="15">
        <f t="shared" si="72"/>
        <v>0</v>
      </c>
      <c r="V544">
        <f t="shared" si="74"/>
        <v>0</v>
      </c>
      <c r="X544">
        <f t="shared" si="73"/>
        <v>0</v>
      </c>
      <c r="AA544">
        <f>Blad1!A544</f>
        <v>0</v>
      </c>
      <c r="AB544">
        <f>Blad1!B544</f>
        <v>0</v>
      </c>
      <c r="AC544">
        <f>Blad1!C544</f>
        <v>0</v>
      </c>
      <c r="AD544">
        <f>Blad1!D544</f>
        <v>0</v>
      </c>
      <c r="AE544">
        <f>Blad1!E544</f>
        <v>0</v>
      </c>
      <c r="AF544">
        <f>Blad1!F544</f>
        <v>0</v>
      </c>
      <c r="AG544">
        <f>Blad1!G544</f>
        <v>0</v>
      </c>
      <c r="AH544" s="16">
        <f>Blad1!H544</f>
        <v>0</v>
      </c>
      <c r="AI544">
        <f>Blad1!I544</f>
        <v>0</v>
      </c>
      <c r="AJ544">
        <f>Blad1!J544</f>
        <v>0</v>
      </c>
      <c r="AK544">
        <f>Blad1!K544</f>
        <v>0</v>
      </c>
      <c r="AL544">
        <f>Blad1!L544</f>
        <v>0</v>
      </c>
      <c r="AM544">
        <f>Blad1!M544</f>
        <v>0</v>
      </c>
      <c r="AN544">
        <f>Blad1!N544</f>
        <v>0</v>
      </c>
    </row>
    <row r="545" spans="7:40" ht="12.75">
      <c r="G545" s="15">
        <f t="shared" si="72"/>
        <v>0</v>
      </c>
      <c r="V545">
        <f t="shared" si="74"/>
        <v>0</v>
      </c>
      <c r="X545">
        <f t="shared" si="73"/>
        <v>0</v>
      </c>
      <c r="AA545">
        <f>Blad1!A545</f>
        <v>0</v>
      </c>
      <c r="AB545">
        <f>Blad1!B545</f>
        <v>0</v>
      </c>
      <c r="AC545">
        <f>Blad1!C545</f>
        <v>0</v>
      </c>
      <c r="AD545">
        <f>Blad1!D545</f>
        <v>0</v>
      </c>
      <c r="AE545">
        <f>Blad1!E545</f>
        <v>0</v>
      </c>
      <c r="AF545">
        <f>Blad1!F545</f>
        <v>0</v>
      </c>
      <c r="AG545">
        <f>Blad1!G545</f>
        <v>0</v>
      </c>
      <c r="AH545" s="16">
        <f>Blad1!H545</f>
        <v>0</v>
      </c>
      <c r="AI545">
        <f>Blad1!I545</f>
        <v>0</v>
      </c>
      <c r="AJ545">
        <f>Blad1!J545</f>
        <v>0</v>
      </c>
      <c r="AK545">
        <f>Blad1!K545</f>
        <v>0</v>
      </c>
      <c r="AL545">
        <f>Blad1!L545</f>
        <v>0</v>
      </c>
      <c r="AM545">
        <f>Blad1!M545</f>
        <v>0</v>
      </c>
      <c r="AN545">
        <f>Blad1!N545</f>
        <v>0</v>
      </c>
    </row>
    <row r="546" spans="7:40" ht="12.75">
      <c r="G546" s="15">
        <f t="shared" si="72"/>
        <v>0</v>
      </c>
      <c r="V546">
        <f t="shared" si="74"/>
        <v>0</v>
      </c>
      <c r="X546">
        <f t="shared" si="73"/>
        <v>0</v>
      </c>
      <c r="AA546">
        <f>Blad1!A546</f>
        <v>0</v>
      </c>
      <c r="AB546">
        <f>Blad1!B546</f>
        <v>0</v>
      </c>
      <c r="AC546">
        <f>Blad1!C546</f>
        <v>0</v>
      </c>
      <c r="AD546">
        <f>Blad1!D546</f>
        <v>0</v>
      </c>
      <c r="AE546">
        <f>Blad1!E546</f>
        <v>0</v>
      </c>
      <c r="AF546">
        <f>Blad1!F546</f>
        <v>0</v>
      </c>
      <c r="AG546">
        <f>Blad1!G546</f>
        <v>0</v>
      </c>
      <c r="AH546" s="16">
        <f>Blad1!H546</f>
        <v>0</v>
      </c>
      <c r="AI546">
        <f>Blad1!I546</f>
        <v>0</v>
      </c>
      <c r="AJ546">
        <f>Blad1!J546</f>
        <v>0</v>
      </c>
      <c r="AK546">
        <f>Blad1!K546</f>
        <v>0</v>
      </c>
      <c r="AL546">
        <f>Blad1!L546</f>
        <v>0</v>
      </c>
      <c r="AM546">
        <f>Blad1!M546</f>
        <v>0</v>
      </c>
      <c r="AN546">
        <f>Blad1!N546</f>
        <v>0</v>
      </c>
    </row>
    <row r="547" spans="7:40" ht="12.75">
      <c r="G547" s="15">
        <f t="shared" si="72"/>
        <v>0</v>
      </c>
      <c r="V547">
        <f t="shared" si="74"/>
        <v>0</v>
      </c>
      <c r="X547">
        <f t="shared" si="73"/>
        <v>0</v>
      </c>
      <c r="AA547">
        <f>Blad1!A547</f>
        <v>0</v>
      </c>
      <c r="AB547">
        <f>Blad1!B547</f>
        <v>0</v>
      </c>
      <c r="AC547">
        <f>Blad1!C547</f>
        <v>0</v>
      </c>
      <c r="AD547">
        <f>Blad1!D547</f>
        <v>0</v>
      </c>
      <c r="AE547">
        <f>Blad1!E547</f>
        <v>0</v>
      </c>
      <c r="AF547">
        <f>Blad1!F547</f>
        <v>0</v>
      </c>
      <c r="AG547">
        <f>Blad1!G547</f>
        <v>0</v>
      </c>
      <c r="AH547" s="16">
        <f>Blad1!H547</f>
        <v>0</v>
      </c>
      <c r="AI547">
        <f>Blad1!I547</f>
        <v>0</v>
      </c>
      <c r="AJ547">
        <f>Blad1!J547</f>
        <v>0</v>
      </c>
      <c r="AK547">
        <f>Blad1!K547</f>
        <v>0</v>
      </c>
      <c r="AL547">
        <f>Blad1!L547</f>
        <v>0</v>
      </c>
      <c r="AM547">
        <f>Blad1!M547</f>
        <v>0</v>
      </c>
      <c r="AN547">
        <f>Blad1!N547</f>
        <v>0</v>
      </c>
    </row>
    <row r="548" spans="7:40" ht="12.75">
      <c r="G548" s="15">
        <f t="shared" si="72"/>
        <v>0</v>
      </c>
      <c r="V548">
        <f t="shared" si="74"/>
        <v>0</v>
      </c>
      <c r="X548">
        <f t="shared" si="73"/>
        <v>0</v>
      </c>
      <c r="AA548">
        <f>Blad1!A548</f>
        <v>0</v>
      </c>
      <c r="AB548">
        <f>Blad1!B548</f>
        <v>0</v>
      </c>
      <c r="AC548">
        <f>Blad1!C548</f>
        <v>0</v>
      </c>
      <c r="AD548">
        <f>Blad1!D548</f>
        <v>0</v>
      </c>
      <c r="AE548">
        <f>Blad1!E548</f>
        <v>0</v>
      </c>
      <c r="AF548">
        <f>Blad1!F548</f>
        <v>0</v>
      </c>
      <c r="AG548">
        <f>Blad1!G548</f>
        <v>0</v>
      </c>
      <c r="AH548" s="16">
        <f>Blad1!H548</f>
        <v>0</v>
      </c>
      <c r="AI548">
        <f>Blad1!I548</f>
        <v>0</v>
      </c>
      <c r="AJ548">
        <f>Blad1!J548</f>
        <v>0</v>
      </c>
      <c r="AK548">
        <f>Blad1!K548</f>
        <v>0</v>
      </c>
      <c r="AL548">
        <f>Blad1!L548</f>
        <v>0</v>
      </c>
      <c r="AM548">
        <f>Blad1!M548</f>
        <v>0</v>
      </c>
      <c r="AN548">
        <f>Blad1!N548</f>
        <v>0</v>
      </c>
    </row>
    <row r="549" spans="7:40" ht="12.75">
      <c r="G549" s="15">
        <f t="shared" si="72"/>
        <v>0</v>
      </c>
      <c r="V549">
        <f t="shared" si="74"/>
        <v>0</v>
      </c>
      <c r="X549">
        <f t="shared" si="73"/>
        <v>0</v>
      </c>
      <c r="AA549">
        <f>Blad1!A549</f>
        <v>0</v>
      </c>
      <c r="AB549">
        <f>Blad1!B549</f>
        <v>0</v>
      </c>
      <c r="AC549">
        <f>Blad1!C549</f>
        <v>0</v>
      </c>
      <c r="AD549">
        <f>Blad1!D549</f>
        <v>0</v>
      </c>
      <c r="AE549">
        <f>Blad1!E549</f>
        <v>0</v>
      </c>
      <c r="AF549">
        <f>Blad1!F549</f>
        <v>0</v>
      </c>
      <c r="AG549">
        <f>Blad1!G549</f>
        <v>0</v>
      </c>
      <c r="AH549" s="16">
        <f>Blad1!H549</f>
        <v>0</v>
      </c>
      <c r="AI549">
        <f>Blad1!I549</f>
        <v>0</v>
      </c>
      <c r="AJ549">
        <f>Blad1!J549</f>
        <v>0</v>
      </c>
      <c r="AK549">
        <f>Blad1!K549</f>
        <v>0</v>
      </c>
      <c r="AL549">
        <f>Blad1!L549</f>
        <v>0</v>
      </c>
      <c r="AM549">
        <f>Blad1!M549</f>
        <v>0</v>
      </c>
      <c r="AN549">
        <f>Blad1!N549</f>
        <v>0</v>
      </c>
    </row>
    <row r="550" spans="7:40" ht="12.75">
      <c r="G550" s="15">
        <f t="shared" si="72"/>
        <v>0</v>
      </c>
      <c r="V550">
        <f t="shared" si="74"/>
        <v>0</v>
      </c>
      <c r="X550">
        <f t="shared" si="73"/>
        <v>0</v>
      </c>
      <c r="AA550">
        <f>Blad1!A550</f>
        <v>0</v>
      </c>
      <c r="AB550">
        <f>Blad1!B550</f>
        <v>0</v>
      </c>
      <c r="AC550">
        <f>Blad1!C550</f>
        <v>0</v>
      </c>
      <c r="AD550">
        <f>Blad1!D550</f>
        <v>0</v>
      </c>
      <c r="AE550">
        <f>Blad1!E550</f>
        <v>0</v>
      </c>
      <c r="AF550">
        <f>Blad1!F550</f>
        <v>0</v>
      </c>
      <c r="AG550">
        <f>Blad1!G550</f>
        <v>0</v>
      </c>
      <c r="AH550" s="16">
        <f>Blad1!H550</f>
        <v>0</v>
      </c>
      <c r="AI550">
        <f>Blad1!I550</f>
        <v>0</v>
      </c>
      <c r="AJ550">
        <f>Blad1!J550</f>
        <v>0</v>
      </c>
      <c r="AK550">
        <f>Blad1!K550</f>
        <v>0</v>
      </c>
      <c r="AL550">
        <f>Blad1!L550</f>
        <v>0</v>
      </c>
      <c r="AM550">
        <f>Blad1!M550</f>
        <v>0</v>
      </c>
      <c r="AN550">
        <f>Blad1!N550</f>
        <v>0</v>
      </c>
    </row>
    <row r="551" spans="7:40" ht="12.75">
      <c r="G551" s="15">
        <f t="shared" si="72"/>
        <v>0</v>
      </c>
      <c r="V551">
        <f t="shared" si="74"/>
        <v>0</v>
      </c>
      <c r="X551">
        <f t="shared" si="73"/>
        <v>0</v>
      </c>
      <c r="AA551">
        <f>Blad1!A551</f>
        <v>0</v>
      </c>
      <c r="AB551">
        <f>Blad1!B551</f>
        <v>0</v>
      </c>
      <c r="AC551">
        <f>Blad1!C551</f>
        <v>0</v>
      </c>
      <c r="AD551">
        <f>Blad1!D551</f>
        <v>0</v>
      </c>
      <c r="AE551">
        <f>Blad1!E551</f>
        <v>0</v>
      </c>
      <c r="AF551">
        <f>Blad1!F551</f>
        <v>0</v>
      </c>
      <c r="AG551">
        <f>Blad1!G551</f>
        <v>0</v>
      </c>
      <c r="AH551" s="16">
        <f>Blad1!H551</f>
        <v>0</v>
      </c>
      <c r="AI551">
        <f>Blad1!I551</f>
        <v>0</v>
      </c>
      <c r="AJ551">
        <f>Blad1!J551</f>
        <v>0</v>
      </c>
      <c r="AK551">
        <f>Blad1!K551</f>
        <v>0</v>
      </c>
      <c r="AL551">
        <f>Blad1!L551</f>
        <v>0</v>
      </c>
      <c r="AM551">
        <f>Blad1!M551</f>
        <v>0</v>
      </c>
      <c r="AN551">
        <f>Blad1!N551</f>
        <v>0</v>
      </c>
    </row>
    <row r="552" spans="7:40" ht="12.75">
      <c r="G552" s="15">
        <f t="shared" si="72"/>
        <v>0</v>
      </c>
      <c r="V552">
        <f t="shared" si="74"/>
        <v>0</v>
      </c>
      <c r="X552">
        <f t="shared" si="73"/>
        <v>0</v>
      </c>
      <c r="AA552">
        <f>Blad1!A552</f>
        <v>0</v>
      </c>
      <c r="AB552">
        <f>Blad1!B552</f>
        <v>0</v>
      </c>
      <c r="AC552">
        <f>Blad1!C552</f>
        <v>0</v>
      </c>
      <c r="AD552">
        <f>Blad1!D552</f>
        <v>0</v>
      </c>
      <c r="AE552">
        <f>Blad1!E552</f>
        <v>0</v>
      </c>
      <c r="AF552">
        <f>Blad1!F552</f>
        <v>0</v>
      </c>
      <c r="AG552">
        <f>Blad1!G552</f>
        <v>0</v>
      </c>
      <c r="AH552" s="16">
        <f>Blad1!H552</f>
        <v>0</v>
      </c>
      <c r="AI552">
        <f>Blad1!I552</f>
        <v>0</v>
      </c>
      <c r="AJ552">
        <f>Blad1!J552</f>
        <v>0</v>
      </c>
      <c r="AK552">
        <f>Blad1!K552</f>
        <v>0</v>
      </c>
      <c r="AL552">
        <f>Blad1!L552</f>
        <v>0</v>
      </c>
      <c r="AM552">
        <f>Blad1!M552</f>
        <v>0</v>
      </c>
      <c r="AN552">
        <f>Blad1!N552</f>
        <v>0</v>
      </c>
    </row>
    <row r="553" spans="7:40" ht="12.75">
      <c r="G553" s="15">
        <f t="shared" si="72"/>
        <v>0</v>
      </c>
      <c r="V553">
        <f t="shared" si="74"/>
        <v>0</v>
      </c>
      <c r="X553">
        <f t="shared" si="73"/>
        <v>0</v>
      </c>
      <c r="AA553">
        <f>Blad1!A553</f>
        <v>0</v>
      </c>
      <c r="AB553">
        <f>Blad1!B553</f>
        <v>0</v>
      </c>
      <c r="AC553">
        <f>Blad1!C553</f>
        <v>0</v>
      </c>
      <c r="AD553">
        <f>Blad1!D553</f>
        <v>0</v>
      </c>
      <c r="AE553">
        <f>Blad1!E553</f>
        <v>0</v>
      </c>
      <c r="AF553">
        <f>Blad1!F553</f>
        <v>0</v>
      </c>
      <c r="AG553">
        <f>Blad1!G553</f>
        <v>0</v>
      </c>
      <c r="AH553" s="16">
        <f>Blad1!H553</f>
        <v>0</v>
      </c>
      <c r="AI553">
        <f>Blad1!I553</f>
        <v>0</v>
      </c>
      <c r="AJ553">
        <f>Blad1!J553</f>
        <v>0</v>
      </c>
      <c r="AK553">
        <f>Blad1!K553</f>
        <v>0</v>
      </c>
      <c r="AL553">
        <f>Blad1!L553</f>
        <v>0</v>
      </c>
      <c r="AM553">
        <f>Blad1!M553</f>
        <v>0</v>
      </c>
      <c r="AN553">
        <f>Blad1!N553</f>
        <v>0</v>
      </c>
    </row>
    <row r="554" spans="7:40" ht="12.75">
      <c r="G554" s="15">
        <f t="shared" si="72"/>
        <v>0</v>
      </c>
      <c r="V554">
        <f t="shared" si="74"/>
        <v>0</v>
      </c>
      <c r="X554">
        <f t="shared" si="73"/>
        <v>0</v>
      </c>
      <c r="AA554">
        <f>Blad1!A554</f>
        <v>0</v>
      </c>
      <c r="AB554">
        <f>Blad1!B554</f>
        <v>0</v>
      </c>
      <c r="AC554">
        <f>Blad1!C554</f>
        <v>0</v>
      </c>
      <c r="AD554">
        <f>Blad1!D554</f>
        <v>0</v>
      </c>
      <c r="AE554">
        <f>Blad1!E554</f>
        <v>0</v>
      </c>
      <c r="AF554">
        <f>Blad1!F554</f>
        <v>0</v>
      </c>
      <c r="AG554">
        <f>Blad1!G554</f>
        <v>0</v>
      </c>
      <c r="AH554" s="16">
        <f>Blad1!H554</f>
        <v>0</v>
      </c>
      <c r="AI554">
        <f>Blad1!I554</f>
        <v>0</v>
      </c>
      <c r="AJ554">
        <f>Blad1!J554</f>
        <v>0</v>
      </c>
      <c r="AK554">
        <f>Blad1!K554</f>
        <v>0</v>
      </c>
      <c r="AL554">
        <f>Blad1!L554</f>
        <v>0</v>
      </c>
      <c r="AM554">
        <f>Blad1!M554</f>
        <v>0</v>
      </c>
      <c r="AN554">
        <f>Blad1!N554</f>
        <v>0</v>
      </c>
    </row>
    <row r="555" spans="7:40" ht="12.75">
      <c r="G555" s="15">
        <f t="shared" si="72"/>
        <v>0</v>
      </c>
      <c r="V555">
        <f t="shared" si="74"/>
        <v>0</v>
      </c>
      <c r="X555">
        <f t="shared" si="73"/>
        <v>0</v>
      </c>
      <c r="AA555">
        <f>Blad1!A555</f>
        <v>0</v>
      </c>
      <c r="AB555">
        <f>Blad1!B555</f>
        <v>0</v>
      </c>
      <c r="AC555">
        <f>Blad1!C555</f>
        <v>0</v>
      </c>
      <c r="AD555">
        <f>Blad1!D555</f>
        <v>0</v>
      </c>
      <c r="AE555">
        <f>Blad1!E555</f>
        <v>0</v>
      </c>
      <c r="AF555">
        <f>Blad1!F555</f>
        <v>0</v>
      </c>
      <c r="AG555">
        <f>Blad1!G555</f>
        <v>0</v>
      </c>
      <c r="AH555" s="16">
        <f>Blad1!H555</f>
        <v>0</v>
      </c>
      <c r="AI555">
        <f>Blad1!I555</f>
        <v>0</v>
      </c>
      <c r="AJ555">
        <f>Blad1!J555</f>
        <v>0</v>
      </c>
      <c r="AK555">
        <f>Blad1!K555</f>
        <v>0</v>
      </c>
      <c r="AL555">
        <f>Blad1!L555</f>
        <v>0</v>
      </c>
      <c r="AM555">
        <f>Blad1!M555</f>
        <v>0</v>
      </c>
      <c r="AN555">
        <f>Blad1!N555</f>
        <v>0</v>
      </c>
    </row>
    <row r="556" spans="7:40" ht="12.75">
      <c r="G556" s="15">
        <f t="shared" si="72"/>
        <v>0</v>
      </c>
      <c r="V556">
        <f t="shared" si="74"/>
        <v>0</v>
      </c>
      <c r="X556">
        <f t="shared" si="73"/>
        <v>0</v>
      </c>
      <c r="AA556">
        <f>Blad1!A556</f>
        <v>0</v>
      </c>
      <c r="AB556">
        <f>Blad1!B556</f>
        <v>0</v>
      </c>
      <c r="AC556">
        <f>Blad1!C556</f>
        <v>0</v>
      </c>
      <c r="AD556">
        <f>Blad1!D556</f>
        <v>0</v>
      </c>
      <c r="AE556">
        <f>Blad1!E556</f>
        <v>0</v>
      </c>
      <c r="AF556">
        <f>Blad1!F556</f>
        <v>0</v>
      </c>
      <c r="AG556">
        <f>Blad1!G556</f>
        <v>0</v>
      </c>
      <c r="AH556" s="16">
        <f>Blad1!H556</f>
        <v>0</v>
      </c>
      <c r="AI556">
        <f>Blad1!I556</f>
        <v>0</v>
      </c>
      <c r="AJ556">
        <f>Blad1!J556</f>
        <v>0</v>
      </c>
      <c r="AK556">
        <f>Blad1!K556</f>
        <v>0</v>
      </c>
      <c r="AL556">
        <f>Blad1!L556</f>
        <v>0</v>
      </c>
      <c r="AM556">
        <f>Blad1!M556</f>
        <v>0</v>
      </c>
      <c r="AN556">
        <f>Blad1!N556</f>
        <v>0</v>
      </c>
    </row>
    <row r="557" spans="7:40" ht="12.75">
      <c r="G557" s="15">
        <f t="shared" si="72"/>
        <v>0</v>
      </c>
      <c r="V557">
        <f t="shared" si="74"/>
        <v>0</v>
      </c>
      <c r="X557">
        <f t="shared" si="73"/>
        <v>0</v>
      </c>
      <c r="AA557">
        <f>Blad1!A557</f>
        <v>0</v>
      </c>
      <c r="AB557">
        <f>Blad1!B557</f>
        <v>0</v>
      </c>
      <c r="AC557">
        <f>Blad1!C557</f>
        <v>0</v>
      </c>
      <c r="AD557">
        <f>Blad1!D557</f>
        <v>0</v>
      </c>
      <c r="AE557">
        <f>Blad1!E557</f>
        <v>0</v>
      </c>
      <c r="AF557">
        <f>Blad1!F557</f>
        <v>0</v>
      </c>
      <c r="AG557">
        <f>Blad1!G557</f>
        <v>0</v>
      </c>
      <c r="AH557" s="16">
        <f>Blad1!H557</f>
        <v>0</v>
      </c>
      <c r="AI557">
        <f>Blad1!I557</f>
        <v>0</v>
      </c>
      <c r="AJ557">
        <f>Blad1!J557</f>
        <v>0</v>
      </c>
      <c r="AK557">
        <f>Blad1!K557</f>
        <v>0</v>
      </c>
      <c r="AL557">
        <f>Blad1!L557</f>
        <v>0</v>
      </c>
      <c r="AM557">
        <f>Blad1!M557</f>
        <v>0</v>
      </c>
      <c r="AN557">
        <f>Blad1!N557</f>
        <v>0</v>
      </c>
    </row>
    <row r="558" spans="7:40" ht="12.75">
      <c r="G558" s="15">
        <f t="shared" si="72"/>
        <v>0</v>
      </c>
      <c r="V558">
        <f t="shared" si="74"/>
        <v>0</v>
      </c>
      <c r="X558">
        <f t="shared" si="73"/>
        <v>0</v>
      </c>
      <c r="AA558">
        <f>Blad1!A558</f>
        <v>0</v>
      </c>
      <c r="AB558">
        <f>Blad1!B558</f>
        <v>0</v>
      </c>
      <c r="AC558">
        <f>Blad1!C558</f>
        <v>0</v>
      </c>
      <c r="AD558">
        <f>Blad1!D558</f>
        <v>0</v>
      </c>
      <c r="AE558">
        <f>Blad1!E558</f>
        <v>0</v>
      </c>
      <c r="AF558">
        <f>Blad1!F558</f>
        <v>0</v>
      </c>
      <c r="AG558">
        <f>Blad1!G558</f>
        <v>0</v>
      </c>
      <c r="AH558" s="16">
        <f>Blad1!H558</f>
        <v>0</v>
      </c>
      <c r="AI558">
        <f>Blad1!I558</f>
        <v>0</v>
      </c>
      <c r="AJ558">
        <f>Blad1!J558</f>
        <v>0</v>
      </c>
      <c r="AK558">
        <f>Blad1!K558</f>
        <v>0</v>
      </c>
      <c r="AL558">
        <f>Blad1!L558</f>
        <v>0</v>
      </c>
      <c r="AM558">
        <f>Blad1!M558</f>
        <v>0</v>
      </c>
      <c r="AN558">
        <f>Blad1!N558</f>
        <v>0</v>
      </c>
    </row>
    <row r="559" spans="7:40" ht="12.75">
      <c r="G559" s="15">
        <f t="shared" si="72"/>
        <v>0</v>
      </c>
      <c r="V559">
        <f t="shared" si="74"/>
        <v>0</v>
      </c>
      <c r="X559">
        <f t="shared" si="73"/>
        <v>0</v>
      </c>
      <c r="AA559">
        <f>Blad1!A559</f>
        <v>0</v>
      </c>
      <c r="AB559">
        <f>Blad1!B559</f>
        <v>0</v>
      </c>
      <c r="AC559">
        <f>Blad1!C559</f>
        <v>0</v>
      </c>
      <c r="AD559">
        <f>Blad1!D559</f>
        <v>0</v>
      </c>
      <c r="AE559">
        <f>Blad1!E559</f>
        <v>0</v>
      </c>
      <c r="AF559">
        <f>Blad1!F559</f>
        <v>0</v>
      </c>
      <c r="AG559">
        <f>Blad1!G559</f>
        <v>0</v>
      </c>
      <c r="AH559" s="16">
        <f>Blad1!H559</f>
        <v>0</v>
      </c>
      <c r="AI559">
        <f>Blad1!I559</f>
        <v>0</v>
      </c>
      <c r="AJ559">
        <f>Blad1!J559</f>
        <v>0</v>
      </c>
      <c r="AK559">
        <f>Blad1!K559</f>
        <v>0</v>
      </c>
      <c r="AL559">
        <f>Blad1!L559</f>
        <v>0</v>
      </c>
      <c r="AM559">
        <f>Blad1!M559</f>
        <v>0</v>
      </c>
      <c r="AN559">
        <f>Blad1!N559</f>
        <v>0</v>
      </c>
    </row>
    <row r="560" spans="7:40" ht="12.75">
      <c r="G560" s="15">
        <f t="shared" si="72"/>
        <v>0</v>
      </c>
      <c r="V560">
        <f t="shared" si="74"/>
        <v>0</v>
      </c>
      <c r="X560">
        <f t="shared" si="73"/>
        <v>0</v>
      </c>
      <c r="AA560">
        <f>Blad1!A560</f>
        <v>0</v>
      </c>
      <c r="AB560">
        <f>Blad1!B560</f>
        <v>0</v>
      </c>
      <c r="AC560">
        <f>Blad1!C560</f>
        <v>0</v>
      </c>
      <c r="AD560">
        <f>Blad1!D560</f>
        <v>0</v>
      </c>
      <c r="AE560">
        <f>Blad1!E560</f>
        <v>0</v>
      </c>
      <c r="AF560">
        <f>Blad1!F560</f>
        <v>0</v>
      </c>
      <c r="AG560">
        <f>Blad1!G560</f>
        <v>0</v>
      </c>
      <c r="AH560" s="16">
        <f>Blad1!H560</f>
        <v>0</v>
      </c>
      <c r="AI560">
        <f>Blad1!I560</f>
        <v>0</v>
      </c>
      <c r="AJ560">
        <f>Blad1!J560</f>
        <v>0</v>
      </c>
      <c r="AK560">
        <f>Blad1!K560</f>
        <v>0</v>
      </c>
      <c r="AL560">
        <f>Blad1!L560</f>
        <v>0</v>
      </c>
      <c r="AM560">
        <f>Blad1!M560</f>
        <v>0</v>
      </c>
      <c r="AN560">
        <f>Blad1!N560</f>
        <v>0</v>
      </c>
    </row>
    <row r="561" spans="7:40" ht="12.75">
      <c r="G561" s="15">
        <f t="shared" si="72"/>
        <v>0</v>
      </c>
      <c r="V561">
        <f t="shared" si="74"/>
        <v>0</v>
      </c>
      <c r="X561">
        <f t="shared" si="73"/>
        <v>0</v>
      </c>
      <c r="AA561">
        <f>Blad1!A561</f>
        <v>0</v>
      </c>
      <c r="AB561">
        <f>Blad1!B561</f>
        <v>0</v>
      </c>
      <c r="AC561">
        <f>Blad1!C561</f>
        <v>0</v>
      </c>
      <c r="AD561">
        <f>Blad1!D561</f>
        <v>0</v>
      </c>
      <c r="AE561">
        <f>Blad1!E561</f>
        <v>0</v>
      </c>
      <c r="AF561">
        <f>Blad1!F561</f>
        <v>0</v>
      </c>
      <c r="AG561">
        <f>Blad1!G561</f>
        <v>0</v>
      </c>
      <c r="AH561" s="16">
        <f>Blad1!H561</f>
        <v>0</v>
      </c>
      <c r="AI561">
        <f>Blad1!I561</f>
        <v>0</v>
      </c>
      <c r="AJ561">
        <f>Blad1!J561</f>
        <v>0</v>
      </c>
      <c r="AK561">
        <f>Blad1!K561</f>
        <v>0</v>
      </c>
      <c r="AL561">
        <f>Blad1!L561</f>
        <v>0</v>
      </c>
      <c r="AM561">
        <f>Blad1!M561</f>
        <v>0</v>
      </c>
      <c r="AN561">
        <f>Blad1!N561</f>
        <v>0</v>
      </c>
    </row>
    <row r="562" spans="7:40" ht="12.75">
      <c r="G562" s="15">
        <f t="shared" si="72"/>
        <v>0</v>
      </c>
      <c r="V562">
        <f t="shared" si="74"/>
        <v>0</v>
      </c>
      <c r="X562">
        <f t="shared" si="73"/>
        <v>0</v>
      </c>
      <c r="AA562">
        <f>Blad1!A562</f>
        <v>0</v>
      </c>
      <c r="AB562">
        <f>Blad1!B562</f>
        <v>0</v>
      </c>
      <c r="AC562">
        <f>Blad1!C562</f>
        <v>0</v>
      </c>
      <c r="AD562">
        <f>Blad1!D562</f>
        <v>0</v>
      </c>
      <c r="AE562">
        <f>Blad1!E562</f>
        <v>0</v>
      </c>
      <c r="AF562">
        <f>Blad1!F562</f>
        <v>0</v>
      </c>
      <c r="AG562">
        <f>Blad1!G562</f>
        <v>0</v>
      </c>
      <c r="AH562" s="16">
        <f>Blad1!H562</f>
        <v>0</v>
      </c>
      <c r="AI562">
        <f>Blad1!I562</f>
        <v>0</v>
      </c>
      <c r="AJ562">
        <f>Blad1!J562</f>
        <v>0</v>
      </c>
      <c r="AK562">
        <f>Blad1!K562</f>
        <v>0</v>
      </c>
      <c r="AL562">
        <f>Blad1!L562</f>
        <v>0</v>
      </c>
      <c r="AM562">
        <f>Blad1!M562</f>
        <v>0</v>
      </c>
      <c r="AN562">
        <f>Blad1!N562</f>
        <v>0</v>
      </c>
    </row>
    <row r="563" spans="7:40" ht="12.75">
      <c r="G563" s="15">
        <f t="shared" si="72"/>
        <v>0</v>
      </c>
      <c r="V563">
        <f t="shared" si="74"/>
        <v>0</v>
      </c>
      <c r="X563">
        <f t="shared" si="73"/>
        <v>0</v>
      </c>
      <c r="AA563">
        <f>Blad1!A563</f>
        <v>0</v>
      </c>
      <c r="AB563">
        <f>Blad1!B563</f>
        <v>0</v>
      </c>
      <c r="AC563">
        <f>Blad1!C563</f>
        <v>0</v>
      </c>
      <c r="AD563">
        <f>Blad1!D563</f>
        <v>0</v>
      </c>
      <c r="AE563">
        <f>Blad1!E563</f>
        <v>0</v>
      </c>
      <c r="AF563">
        <f>Blad1!F563</f>
        <v>0</v>
      </c>
      <c r="AG563">
        <f>Blad1!G563</f>
        <v>0</v>
      </c>
      <c r="AH563" s="16">
        <f>Blad1!H563</f>
        <v>0</v>
      </c>
      <c r="AI563">
        <f>Blad1!I563</f>
        <v>0</v>
      </c>
      <c r="AJ563">
        <f>Blad1!J563</f>
        <v>0</v>
      </c>
      <c r="AK563">
        <f>Blad1!K563</f>
        <v>0</v>
      </c>
      <c r="AL563">
        <f>Blad1!L563</f>
        <v>0</v>
      </c>
      <c r="AM563">
        <f>Blad1!M563</f>
        <v>0</v>
      </c>
      <c r="AN563">
        <f>Blad1!N563</f>
        <v>0</v>
      </c>
    </row>
    <row r="564" spans="7:40" ht="12.75">
      <c r="G564" s="15">
        <f t="shared" si="72"/>
        <v>0</v>
      </c>
      <c r="V564">
        <f t="shared" si="74"/>
        <v>0</v>
      </c>
      <c r="X564">
        <f t="shared" si="73"/>
        <v>0</v>
      </c>
      <c r="AA564">
        <f>Blad1!A564</f>
        <v>0</v>
      </c>
      <c r="AB564">
        <f>Blad1!B564</f>
        <v>0</v>
      </c>
      <c r="AC564">
        <f>Blad1!C564</f>
        <v>0</v>
      </c>
      <c r="AD564">
        <f>Blad1!D564</f>
        <v>0</v>
      </c>
      <c r="AE564">
        <f>Blad1!E564</f>
        <v>0</v>
      </c>
      <c r="AF564">
        <f>Blad1!F564</f>
        <v>0</v>
      </c>
      <c r="AG564">
        <f>Blad1!G564</f>
        <v>0</v>
      </c>
      <c r="AH564" s="16">
        <f>Blad1!H564</f>
        <v>0</v>
      </c>
      <c r="AI564">
        <f>Blad1!I564</f>
        <v>0</v>
      </c>
      <c r="AJ564">
        <f>Blad1!J564</f>
        <v>0</v>
      </c>
      <c r="AK564">
        <f>Blad1!K564</f>
        <v>0</v>
      </c>
      <c r="AL564">
        <f>Blad1!L564</f>
        <v>0</v>
      </c>
      <c r="AM564">
        <f>Blad1!M564</f>
        <v>0</v>
      </c>
      <c r="AN564">
        <f>Blad1!N564</f>
        <v>0</v>
      </c>
    </row>
    <row r="565" spans="7:40" ht="12.75">
      <c r="G565" s="15">
        <f t="shared" si="72"/>
        <v>0</v>
      </c>
      <c r="V565">
        <f t="shared" si="74"/>
        <v>0</v>
      </c>
      <c r="X565">
        <f t="shared" si="73"/>
        <v>0</v>
      </c>
      <c r="AA565">
        <f>Blad1!A565</f>
        <v>0</v>
      </c>
      <c r="AB565">
        <f>Blad1!B565</f>
        <v>0</v>
      </c>
      <c r="AC565">
        <f>Blad1!C565</f>
        <v>0</v>
      </c>
      <c r="AD565">
        <f>Blad1!D565</f>
        <v>0</v>
      </c>
      <c r="AE565">
        <f>Blad1!E565</f>
        <v>0</v>
      </c>
      <c r="AF565">
        <f>Blad1!F565</f>
        <v>0</v>
      </c>
      <c r="AG565">
        <f>Blad1!G565</f>
        <v>0</v>
      </c>
      <c r="AH565" s="16">
        <f>Blad1!H565</f>
        <v>0</v>
      </c>
      <c r="AI565">
        <f>Blad1!I565</f>
        <v>0</v>
      </c>
      <c r="AJ565">
        <f>Blad1!J565</f>
        <v>0</v>
      </c>
      <c r="AK565">
        <f>Blad1!K565</f>
        <v>0</v>
      </c>
      <c r="AL565">
        <f>Blad1!L565</f>
        <v>0</v>
      </c>
      <c r="AM565">
        <f>Blad1!M565</f>
        <v>0</v>
      </c>
      <c r="AN565">
        <f>Blad1!N565</f>
        <v>0</v>
      </c>
    </row>
    <row r="566" spans="7:40" ht="12.75">
      <c r="G566" s="15">
        <f t="shared" si="72"/>
        <v>0</v>
      </c>
      <c r="V566">
        <f t="shared" si="74"/>
        <v>0</v>
      </c>
      <c r="X566">
        <f t="shared" si="73"/>
        <v>0</v>
      </c>
      <c r="AA566">
        <f>Blad1!A566</f>
        <v>0</v>
      </c>
      <c r="AB566">
        <f>Blad1!B566</f>
        <v>0</v>
      </c>
      <c r="AC566">
        <f>Blad1!C566</f>
        <v>0</v>
      </c>
      <c r="AD566">
        <f>Blad1!D566</f>
        <v>0</v>
      </c>
      <c r="AE566">
        <f>Blad1!E566</f>
        <v>0</v>
      </c>
      <c r="AF566">
        <f>Blad1!F566</f>
        <v>0</v>
      </c>
      <c r="AG566">
        <f>Blad1!G566</f>
        <v>0</v>
      </c>
      <c r="AH566" s="16">
        <f>Blad1!H566</f>
        <v>0</v>
      </c>
      <c r="AI566">
        <f>Blad1!I566</f>
        <v>0</v>
      </c>
      <c r="AJ566">
        <f>Blad1!J566</f>
        <v>0</v>
      </c>
      <c r="AK566">
        <f>Blad1!K566</f>
        <v>0</v>
      </c>
      <c r="AL566">
        <f>Blad1!L566</f>
        <v>0</v>
      </c>
      <c r="AM566">
        <f>Blad1!M566</f>
        <v>0</v>
      </c>
      <c r="AN566">
        <f>Blad1!N566</f>
        <v>0</v>
      </c>
    </row>
    <row r="567" spans="7:40" ht="12.75">
      <c r="G567" s="15">
        <f t="shared" si="72"/>
        <v>0</v>
      </c>
      <c r="V567">
        <f t="shared" si="74"/>
        <v>0</v>
      </c>
      <c r="X567">
        <f t="shared" si="73"/>
        <v>0</v>
      </c>
      <c r="AA567">
        <f>Blad1!A567</f>
        <v>0</v>
      </c>
      <c r="AB567">
        <f>Blad1!B567</f>
        <v>0</v>
      </c>
      <c r="AC567">
        <f>Blad1!C567</f>
        <v>0</v>
      </c>
      <c r="AD567">
        <f>Blad1!D567</f>
        <v>0</v>
      </c>
      <c r="AE567">
        <f>Blad1!E567</f>
        <v>0</v>
      </c>
      <c r="AF567">
        <f>Blad1!F567</f>
        <v>0</v>
      </c>
      <c r="AG567">
        <f>Blad1!G567</f>
        <v>0</v>
      </c>
      <c r="AH567" s="16">
        <f>Blad1!H567</f>
        <v>0</v>
      </c>
      <c r="AI567">
        <f>Blad1!I567</f>
        <v>0</v>
      </c>
      <c r="AJ567">
        <f>Blad1!J567</f>
        <v>0</v>
      </c>
      <c r="AK567">
        <f>Blad1!K567</f>
        <v>0</v>
      </c>
      <c r="AL567">
        <f>Blad1!L567</f>
        <v>0</v>
      </c>
      <c r="AM567">
        <f>Blad1!M567</f>
        <v>0</v>
      </c>
      <c r="AN567">
        <f>Blad1!N567</f>
        <v>0</v>
      </c>
    </row>
    <row r="568" spans="7:40" ht="12.75">
      <c r="G568" s="15">
        <f t="shared" si="72"/>
        <v>0</v>
      </c>
      <c r="V568">
        <f t="shared" si="74"/>
        <v>0</v>
      </c>
      <c r="X568">
        <f t="shared" si="73"/>
        <v>0</v>
      </c>
      <c r="AA568">
        <f>Blad1!A568</f>
        <v>0</v>
      </c>
      <c r="AB568">
        <f>Blad1!B568</f>
        <v>0</v>
      </c>
      <c r="AC568">
        <f>Blad1!C568</f>
        <v>0</v>
      </c>
      <c r="AD568">
        <f>Blad1!D568</f>
        <v>0</v>
      </c>
      <c r="AE568">
        <f>Blad1!E568</f>
        <v>0</v>
      </c>
      <c r="AF568">
        <f>Blad1!F568</f>
        <v>0</v>
      </c>
      <c r="AG568">
        <f>Blad1!G568</f>
        <v>0</v>
      </c>
      <c r="AH568" s="16">
        <f>Blad1!H568</f>
        <v>0</v>
      </c>
      <c r="AI568">
        <f>Blad1!I568</f>
        <v>0</v>
      </c>
      <c r="AJ568">
        <f>Blad1!J568</f>
        <v>0</v>
      </c>
      <c r="AK568">
        <f>Blad1!K568</f>
        <v>0</v>
      </c>
      <c r="AL568">
        <f>Blad1!L568</f>
        <v>0</v>
      </c>
      <c r="AM568">
        <f>Blad1!M568</f>
        <v>0</v>
      </c>
      <c r="AN568">
        <f>Blad1!N568</f>
        <v>0</v>
      </c>
    </row>
    <row r="569" spans="7:40" ht="12.75">
      <c r="G569" s="15">
        <f t="shared" si="72"/>
        <v>0</v>
      </c>
      <c r="V569">
        <f t="shared" si="74"/>
        <v>0</v>
      </c>
      <c r="X569">
        <f t="shared" si="73"/>
        <v>0</v>
      </c>
      <c r="AA569">
        <f>Blad1!A569</f>
        <v>0</v>
      </c>
      <c r="AB569">
        <f>Blad1!B569</f>
        <v>0</v>
      </c>
      <c r="AC569">
        <f>Blad1!C569</f>
        <v>0</v>
      </c>
      <c r="AD569">
        <f>Blad1!D569</f>
        <v>0</v>
      </c>
      <c r="AE569">
        <f>Blad1!E569</f>
        <v>0</v>
      </c>
      <c r="AF569">
        <f>Blad1!F569</f>
        <v>0</v>
      </c>
      <c r="AG569">
        <f>Blad1!G569</f>
        <v>0</v>
      </c>
      <c r="AH569" s="16">
        <f>Blad1!H569</f>
        <v>0</v>
      </c>
      <c r="AI569">
        <f>Blad1!I569</f>
        <v>0</v>
      </c>
      <c r="AJ569">
        <f>Blad1!J569</f>
        <v>0</v>
      </c>
      <c r="AK569">
        <f>Blad1!K569</f>
        <v>0</v>
      </c>
      <c r="AL569">
        <f>Blad1!L569</f>
        <v>0</v>
      </c>
      <c r="AM569">
        <f>Blad1!M569</f>
        <v>0</v>
      </c>
      <c r="AN569">
        <f>Blad1!N569</f>
        <v>0</v>
      </c>
    </row>
    <row r="570" spans="7:40" ht="12.75">
      <c r="G570" s="15">
        <f t="shared" si="72"/>
        <v>0</v>
      </c>
      <c r="V570">
        <f t="shared" si="74"/>
        <v>0</v>
      </c>
      <c r="X570">
        <f t="shared" si="73"/>
        <v>0</v>
      </c>
      <c r="AA570">
        <f>Blad1!A570</f>
        <v>0</v>
      </c>
      <c r="AB570">
        <f>Blad1!B570</f>
        <v>0</v>
      </c>
      <c r="AC570">
        <f>Blad1!C570</f>
        <v>0</v>
      </c>
      <c r="AD570">
        <f>Blad1!D570</f>
        <v>0</v>
      </c>
      <c r="AE570">
        <f>Blad1!E570</f>
        <v>0</v>
      </c>
      <c r="AF570">
        <f>Blad1!F570</f>
        <v>0</v>
      </c>
      <c r="AG570">
        <f>Blad1!G570</f>
        <v>0</v>
      </c>
      <c r="AH570" s="16">
        <f>Blad1!H570</f>
        <v>0</v>
      </c>
      <c r="AI570">
        <f>Blad1!I570</f>
        <v>0</v>
      </c>
      <c r="AJ570">
        <f>Blad1!J570</f>
        <v>0</v>
      </c>
      <c r="AK570">
        <f>Blad1!K570</f>
        <v>0</v>
      </c>
      <c r="AL570">
        <f>Blad1!L570</f>
        <v>0</v>
      </c>
      <c r="AM570">
        <f>Blad1!M570</f>
        <v>0</v>
      </c>
      <c r="AN570">
        <f>Blad1!N570</f>
        <v>0</v>
      </c>
    </row>
    <row r="571" spans="7:40" ht="12.75">
      <c r="G571" s="15">
        <f t="shared" si="72"/>
        <v>0</v>
      </c>
      <c r="V571">
        <f t="shared" si="74"/>
        <v>0</v>
      </c>
      <c r="X571">
        <f t="shared" si="73"/>
        <v>0</v>
      </c>
      <c r="AA571">
        <f>Blad1!A571</f>
        <v>0</v>
      </c>
      <c r="AB571">
        <f>Blad1!B571</f>
        <v>0</v>
      </c>
      <c r="AC571">
        <f>Blad1!C571</f>
        <v>0</v>
      </c>
      <c r="AD571">
        <f>Blad1!D571</f>
        <v>0</v>
      </c>
      <c r="AE571">
        <f>Blad1!E571</f>
        <v>0</v>
      </c>
      <c r="AF571">
        <f>Blad1!F571</f>
        <v>0</v>
      </c>
      <c r="AG571">
        <f>Blad1!G571</f>
        <v>0</v>
      </c>
      <c r="AH571" s="16">
        <f>Blad1!H571</f>
        <v>0</v>
      </c>
      <c r="AI571">
        <f>Blad1!I571</f>
        <v>0</v>
      </c>
      <c r="AJ571">
        <f>Blad1!J571</f>
        <v>0</v>
      </c>
      <c r="AK571">
        <f>Blad1!K571</f>
        <v>0</v>
      </c>
      <c r="AL571">
        <f>Blad1!L571</f>
        <v>0</v>
      </c>
      <c r="AM571">
        <f>Blad1!M571</f>
        <v>0</v>
      </c>
      <c r="AN571">
        <f>Blad1!N571</f>
        <v>0</v>
      </c>
    </row>
    <row r="572" spans="7:40" ht="12.75">
      <c r="G572" s="15">
        <f t="shared" si="72"/>
        <v>0</v>
      </c>
      <c r="V572">
        <f t="shared" si="74"/>
        <v>0</v>
      </c>
      <c r="X572">
        <f t="shared" si="73"/>
        <v>0</v>
      </c>
      <c r="AA572">
        <f>Blad1!A572</f>
        <v>0</v>
      </c>
      <c r="AB572">
        <f>Blad1!B572</f>
        <v>0</v>
      </c>
      <c r="AC572">
        <f>Blad1!C572</f>
        <v>0</v>
      </c>
      <c r="AD572">
        <f>Blad1!D572</f>
        <v>0</v>
      </c>
      <c r="AE572">
        <f>Blad1!E572</f>
        <v>0</v>
      </c>
      <c r="AF572">
        <f>Blad1!F572</f>
        <v>0</v>
      </c>
      <c r="AG572">
        <f>Blad1!G572</f>
        <v>0</v>
      </c>
      <c r="AH572" s="16">
        <f>Blad1!H572</f>
        <v>0</v>
      </c>
      <c r="AI572">
        <f>Blad1!I572</f>
        <v>0</v>
      </c>
      <c r="AJ572">
        <f>Blad1!J572</f>
        <v>0</v>
      </c>
      <c r="AK572">
        <f>Blad1!K572</f>
        <v>0</v>
      </c>
      <c r="AL572">
        <f>Blad1!L572</f>
        <v>0</v>
      </c>
      <c r="AM572">
        <f>Blad1!M572</f>
        <v>0</v>
      </c>
      <c r="AN572">
        <f>Blad1!N572</f>
        <v>0</v>
      </c>
    </row>
    <row r="573" spans="7:40" ht="12.75">
      <c r="G573" s="15">
        <f t="shared" si="72"/>
        <v>0</v>
      </c>
      <c r="V573">
        <f t="shared" si="74"/>
        <v>0</v>
      </c>
      <c r="X573">
        <f t="shared" si="73"/>
        <v>0</v>
      </c>
      <c r="AA573">
        <f>Blad1!A573</f>
        <v>0</v>
      </c>
      <c r="AB573">
        <f>Blad1!B573</f>
        <v>0</v>
      </c>
      <c r="AC573">
        <f>Blad1!C573</f>
        <v>0</v>
      </c>
      <c r="AD573">
        <f>Blad1!D573</f>
        <v>0</v>
      </c>
      <c r="AE573">
        <f>Blad1!E573</f>
        <v>0</v>
      </c>
      <c r="AF573">
        <f>Blad1!F573</f>
        <v>0</v>
      </c>
      <c r="AG573">
        <f>Blad1!G573</f>
        <v>0</v>
      </c>
      <c r="AH573" s="16">
        <f>Blad1!H573</f>
        <v>0</v>
      </c>
      <c r="AI573">
        <f>Blad1!I573</f>
        <v>0</v>
      </c>
      <c r="AJ573">
        <f>Blad1!J573</f>
        <v>0</v>
      </c>
      <c r="AK573">
        <f>Blad1!K573</f>
        <v>0</v>
      </c>
      <c r="AL573">
        <f>Blad1!L573</f>
        <v>0</v>
      </c>
      <c r="AM573">
        <f>Blad1!M573</f>
        <v>0</v>
      </c>
      <c r="AN573">
        <f>Blad1!N573</f>
        <v>0</v>
      </c>
    </row>
    <row r="574" spans="7:40" ht="12.75">
      <c r="G574" s="15">
        <f t="shared" si="72"/>
        <v>0</v>
      </c>
      <c r="V574">
        <f t="shared" si="74"/>
        <v>0</v>
      </c>
      <c r="X574">
        <f t="shared" si="73"/>
        <v>0</v>
      </c>
      <c r="AA574">
        <f>Blad1!A574</f>
        <v>0</v>
      </c>
      <c r="AB574">
        <f>Blad1!B574</f>
        <v>0</v>
      </c>
      <c r="AC574">
        <f>Blad1!C574</f>
        <v>0</v>
      </c>
      <c r="AD574">
        <f>Blad1!D574</f>
        <v>0</v>
      </c>
      <c r="AE574">
        <f>Blad1!E574</f>
        <v>0</v>
      </c>
      <c r="AF574">
        <f>Blad1!F574</f>
        <v>0</v>
      </c>
      <c r="AG574">
        <f>Blad1!G574</f>
        <v>0</v>
      </c>
      <c r="AH574" s="16">
        <f>Blad1!H574</f>
        <v>0</v>
      </c>
      <c r="AI574">
        <f>Blad1!I574</f>
        <v>0</v>
      </c>
      <c r="AJ574">
        <f>Blad1!J574</f>
        <v>0</v>
      </c>
      <c r="AK574">
        <f>Blad1!K574</f>
        <v>0</v>
      </c>
      <c r="AL574">
        <f>Blad1!L574</f>
        <v>0</v>
      </c>
      <c r="AM574">
        <f>Blad1!M574</f>
        <v>0</v>
      </c>
      <c r="AN574">
        <f>Blad1!N574</f>
        <v>0</v>
      </c>
    </row>
    <row r="575" spans="7:40" ht="12.75">
      <c r="G575" s="15">
        <f t="shared" si="72"/>
        <v>0</v>
      </c>
      <c r="V575">
        <f t="shared" si="74"/>
        <v>0</v>
      </c>
      <c r="X575">
        <f t="shared" si="73"/>
        <v>0</v>
      </c>
      <c r="AA575">
        <f>Blad1!A575</f>
        <v>0</v>
      </c>
      <c r="AB575">
        <f>Blad1!B575</f>
        <v>0</v>
      </c>
      <c r="AC575">
        <f>Blad1!C575</f>
        <v>0</v>
      </c>
      <c r="AD575">
        <f>Blad1!D575</f>
        <v>0</v>
      </c>
      <c r="AE575">
        <f>Blad1!E575</f>
        <v>0</v>
      </c>
      <c r="AF575">
        <f>Blad1!F575</f>
        <v>0</v>
      </c>
      <c r="AG575">
        <f>Blad1!G575</f>
        <v>0</v>
      </c>
      <c r="AH575" s="16">
        <f>Blad1!H575</f>
        <v>0</v>
      </c>
      <c r="AI575">
        <f>Blad1!I575</f>
        <v>0</v>
      </c>
      <c r="AJ575">
        <f>Blad1!J575</f>
        <v>0</v>
      </c>
      <c r="AK575">
        <f>Blad1!K575</f>
        <v>0</v>
      </c>
      <c r="AL575">
        <f>Blad1!L575</f>
        <v>0</v>
      </c>
      <c r="AM575">
        <f>Blad1!M575</f>
        <v>0</v>
      </c>
      <c r="AN575">
        <f>Blad1!N575</f>
        <v>0</v>
      </c>
    </row>
    <row r="576" spans="7:40" ht="12.75">
      <c r="G576" s="15">
        <f t="shared" si="72"/>
        <v>0</v>
      </c>
      <c r="V576">
        <f t="shared" si="74"/>
        <v>0</v>
      </c>
      <c r="X576">
        <f t="shared" si="73"/>
        <v>0</v>
      </c>
      <c r="AA576">
        <f>Blad1!A576</f>
        <v>0</v>
      </c>
      <c r="AB576">
        <f>Blad1!B576</f>
        <v>0</v>
      </c>
      <c r="AC576">
        <f>Blad1!C576</f>
        <v>0</v>
      </c>
      <c r="AD576">
        <f>Blad1!D576</f>
        <v>0</v>
      </c>
      <c r="AE576">
        <f>Blad1!E576</f>
        <v>0</v>
      </c>
      <c r="AF576">
        <f>Blad1!F576</f>
        <v>0</v>
      </c>
      <c r="AG576">
        <f>Blad1!G576</f>
        <v>0</v>
      </c>
      <c r="AH576" s="16">
        <f>Blad1!H576</f>
        <v>0</v>
      </c>
      <c r="AI576">
        <f>Blad1!I576</f>
        <v>0</v>
      </c>
      <c r="AJ576">
        <f>Blad1!J576</f>
        <v>0</v>
      </c>
      <c r="AK576">
        <f>Blad1!K576</f>
        <v>0</v>
      </c>
      <c r="AL576">
        <f>Blad1!L576</f>
        <v>0</v>
      </c>
      <c r="AM576">
        <f>Blad1!M576</f>
        <v>0</v>
      </c>
      <c r="AN576">
        <f>Blad1!N576</f>
        <v>0</v>
      </c>
    </row>
    <row r="577" spans="7:40" ht="12.75">
      <c r="G577" s="15">
        <f t="shared" si="72"/>
        <v>0</v>
      </c>
      <c r="V577">
        <f t="shared" si="74"/>
        <v>0</v>
      </c>
      <c r="X577">
        <f t="shared" si="73"/>
        <v>0</v>
      </c>
      <c r="AA577">
        <f>Blad1!A577</f>
        <v>0</v>
      </c>
      <c r="AB577">
        <f>Blad1!B577</f>
        <v>0</v>
      </c>
      <c r="AC577">
        <f>Blad1!C577</f>
        <v>0</v>
      </c>
      <c r="AD577">
        <f>Blad1!D577</f>
        <v>0</v>
      </c>
      <c r="AE577">
        <f>Blad1!E577</f>
        <v>0</v>
      </c>
      <c r="AF577">
        <f>Blad1!F577</f>
        <v>0</v>
      </c>
      <c r="AG577">
        <f>Blad1!G577</f>
        <v>0</v>
      </c>
      <c r="AH577" s="16">
        <f>Blad1!H577</f>
        <v>0</v>
      </c>
      <c r="AI577">
        <f>Blad1!I577</f>
        <v>0</v>
      </c>
      <c r="AJ577">
        <f>Blad1!J577</f>
        <v>0</v>
      </c>
      <c r="AK577">
        <f>Blad1!K577</f>
        <v>0</v>
      </c>
      <c r="AL577">
        <f>Blad1!L577</f>
        <v>0</v>
      </c>
      <c r="AM577">
        <f>Blad1!M577</f>
        <v>0</v>
      </c>
      <c r="AN577">
        <f>Blad1!N577</f>
        <v>0</v>
      </c>
    </row>
    <row r="578" spans="7:40" ht="12.75">
      <c r="G578" s="15">
        <f t="shared" si="72"/>
        <v>0</v>
      </c>
      <c r="V578">
        <f t="shared" si="74"/>
        <v>0</v>
      </c>
      <c r="X578">
        <f t="shared" si="73"/>
        <v>0</v>
      </c>
      <c r="AA578">
        <f>Blad1!A578</f>
        <v>0</v>
      </c>
      <c r="AB578">
        <f>Blad1!B578</f>
        <v>0</v>
      </c>
      <c r="AC578">
        <f>Blad1!C578</f>
        <v>0</v>
      </c>
      <c r="AD578">
        <f>Blad1!D578</f>
        <v>0</v>
      </c>
      <c r="AE578">
        <f>Blad1!E578</f>
        <v>0</v>
      </c>
      <c r="AF578">
        <f>Blad1!F578</f>
        <v>0</v>
      </c>
      <c r="AG578">
        <f>Blad1!G578</f>
        <v>0</v>
      </c>
      <c r="AH578" s="16">
        <f>Blad1!H578</f>
        <v>0</v>
      </c>
      <c r="AI578">
        <f>Blad1!I578</f>
        <v>0</v>
      </c>
      <c r="AJ578">
        <f>Blad1!J578</f>
        <v>0</v>
      </c>
      <c r="AK578">
        <f>Blad1!K578</f>
        <v>0</v>
      </c>
      <c r="AL578">
        <f>Blad1!L578</f>
        <v>0</v>
      </c>
      <c r="AM578">
        <f>Blad1!M578</f>
        <v>0</v>
      </c>
      <c r="AN578">
        <f>Blad1!N578</f>
        <v>0</v>
      </c>
    </row>
    <row r="579" spans="7:40" ht="12.75">
      <c r="G579" s="15">
        <f aca="true" t="shared" si="75" ref="G579:G642">IF(AND(AG579&gt;0,AG580=0),1,0)</f>
        <v>0</v>
      </c>
      <c r="V579">
        <f t="shared" si="74"/>
        <v>0</v>
      </c>
      <c r="X579">
        <f aca="true" t="shared" si="76" ref="X579:X642">IF(V579=$D$10,W579,0)</f>
        <v>0</v>
      </c>
      <c r="AA579">
        <f>Blad1!A579</f>
        <v>0</v>
      </c>
      <c r="AB579">
        <f>Blad1!B579</f>
        <v>0</v>
      </c>
      <c r="AC579">
        <f>Blad1!C579</f>
        <v>0</v>
      </c>
      <c r="AD579">
        <f>Blad1!D579</f>
        <v>0</v>
      </c>
      <c r="AE579">
        <f>Blad1!E579</f>
        <v>0</v>
      </c>
      <c r="AF579">
        <f>Blad1!F579</f>
        <v>0</v>
      </c>
      <c r="AG579">
        <f>Blad1!G579</f>
        <v>0</v>
      </c>
      <c r="AH579" s="16">
        <f>Blad1!H579</f>
        <v>0</v>
      </c>
      <c r="AI579">
        <f>Blad1!I579</f>
        <v>0</v>
      </c>
      <c r="AJ579">
        <f>Blad1!J579</f>
        <v>0</v>
      </c>
      <c r="AK579">
        <f>Blad1!K579</f>
        <v>0</v>
      </c>
      <c r="AL579">
        <f>Blad1!L579</f>
        <v>0</v>
      </c>
      <c r="AM579">
        <f>Blad1!M579</f>
        <v>0</v>
      </c>
      <c r="AN579">
        <f>Blad1!N579</f>
        <v>0</v>
      </c>
    </row>
    <row r="580" spans="7:40" ht="12.75">
      <c r="G580" s="15">
        <f t="shared" si="75"/>
        <v>0</v>
      </c>
      <c r="V580">
        <f aca="true" t="shared" si="77" ref="V580:V643">IF(AH580&gt;0,AC580,0)</f>
        <v>0</v>
      </c>
      <c r="X580">
        <f t="shared" si="76"/>
        <v>0</v>
      </c>
      <c r="AA580">
        <f>Blad1!A580</f>
        <v>0</v>
      </c>
      <c r="AB580">
        <f>Blad1!B580</f>
        <v>0</v>
      </c>
      <c r="AC580">
        <f>Blad1!C580</f>
        <v>0</v>
      </c>
      <c r="AD580">
        <f>Blad1!D580</f>
        <v>0</v>
      </c>
      <c r="AE580">
        <f>Blad1!E580</f>
        <v>0</v>
      </c>
      <c r="AF580">
        <f>Blad1!F580</f>
        <v>0</v>
      </c>
      <c r="AG580">
        <f>Blad1!G580</f>
        <v>0</v>
      </c>
      <c r="AH580" s="16">
        <f>Blad1!H580</f>
        <v>0</v>
      </c>
      <c r="AI580">
        <f>Blad1!I580</f>
        <v>0</v>
      </c>
      <c r="AJ580">
        <f>Blad1!J580</f>
        <v>0</v>
      </c>
      <c r="AK580">
        <f>Blad1!K580</f>
        <v>0</v>
      </c>
      <c r="AL580">
        <f>Blad1!L580</f>
        <v>0</v>
      </c>
      <c r="AM580">
        <f>Blad1!M580</f>
        <v>0</v>
      </c>
      <c r="AN580">
        <f>Blad1!N580</f>
        <v>0</v>
      </c>
    </row>
    <row r="581" spans="7:40" ht="12.75">
      <c r="G581" s="15">
        <f t="shared" si="75"/>
        <v>0</v>
      </c>
      <c r="V581">
        <f t="shared" si="77"/>
        <v>0</v>
      </c>
      <c r="X581">
        <f t="shared" si="76"/>
        <v>0</v>
      </c>
      <c r="AA581">
        <f>Blad1!A581</f>
        <v>0</v>
      </c>
      <c r="AB581">
        <f>Blad1!B581</f>
        <v>0</v>
      </c>
      <c r="AC581">
        <f>Blad1!C581</f>
        <v>0</v>
      </c>
      <c r="AD581">
        <f>Blad1!D581</f>
        <v>0</v>
      </c>
      <c r="AE581">
        <f>Blad1!E581</f>
        <v>0</v>
      </c>
      <c r="AF581">
        <f>Blad1!F581</f>
        <v>0</v>
      </c>
      <c r="AG581">
        <f>Blad1!G581</f>
        <v>0</v>
      </c>
      <c r="AH581" s="16">
        <f>Blad1!H581</f>
        <v>0</v>
      </c>
      <c r="AI581">
        <f>Blad1!I581</f>
        <v>0</v>
      </c>
      <c r="AJ581">
        <f>Blad1!J581</f>
        <v>0</v>
      </c>
      <c r="AK581">
        <f>Blad1!K581</f>
        <v>0</v>
      </c>
      <c r="AL581">
        <f>Blad1!L581</f>
        <v>0</v>
      </c>
      <c r="AM581">
        <f>Blad1!M581</f>
        <v>0</v>
      </c>
      <c r="AN581">
        <f>Blad1!N581</f>
        <v>0</v>
      </c>
    </row>
    <row r="582" spans="7:40" ht="12.75">
      <c r="G582" s="15">
        <f t="shared" si="75"/>
        <v>0</v>
      </c>
      <c r="V582">
        <f t="shared" si="77"/>
        <v>0</v>
      </c>
      <c r="X582">
        <f t="shared" si="76"/>
        <v>0</v>
      </c>
      <c r="AA582">
        <f>Blad1!A582</f>
        <v>0</v>
      </c>
      <c r="AB582">
        <f>Blad1!B582</f>
        <v>0</v>
      </c>
      <c r="AC582">
        <f>Blad1!C582</f>
        <v>0</v>
      </c>
      <c r="AD582">
        <f>Blad1!D582</f>
        <v>0</v>
      </c>
      <c r="AE582">
        <f>Blad1!E582</f>
        <v>0</v>
      </c>
      <c r="AF582">
        <f>Blad1!F582</f>
        <v>0</v>
      </c>
      <c r="AG582">
        <f>Blad1!G582</f>
        <v>0</v>
      </c>
      <c r="AH582" s="16">
        <f>Blad1!H582</f>
        <v>0</v>
      </c>
      <c r="AI582">
        <f>Blad1!I582</f>
        <v>0</v>
      </c>
      <c r="AJ582">
        <f>Blad1!J582</f>
        <v>0</v>
      </c>
      <c r="AK582">
        <f>Blad1!K582</f>
        <v>0</v>
      </c>
      <c r="AL582">
        <f>Blad1!L582</f>
        <v>0</v>
      </c>
      <c r="AM582">
        <f>Blad1!M582</f>
        <v>0</v>
      </c>
      <c r="AN582">
        <f>Blad1!N582</f>
        <v>0</v>
      </c>
    </row>
    <row r="583" spans="7:40" ht="12.75">
      <c r="G583" s="15">
        <f t="shared" si="75"/>
        <v>0</v>
      </c>
      <c r="V583">
        <f t="shared" si="77"/>
        <v>0</v>
      </c>
      <c r="X583">
        <f t="shared" si="76"/>
        <v>0</v>
      </c>
      <c r="AA583">
        <f>Blad1!A583</f>
        <v>0</v>
      </c>
      <c r="AB583">
        <f>Blad1!B583</f>
        <v>0</v>
      </c>
      <c r="AC583">
        <f>Blad1!C583</f>
        <v>0</v>
      </c>
      <c r="AD583">
        <f>Blad1!D583</f>
        <v>0</v>
      </c>
      <c r="AE583">
        <f>Blad1!E583</f>
        <v>0</v>
      </c>
      <c r="AF583">
        <f>Blad1!F583</f>
        <v>0</v>
      </c>
      <c r="AG583">
        <f>Blad1!G583</f>
        <v>0</v>
      </c>
      <c r="AH583" s="16">
        <f>Blad1!H583</f>
        <v>0</v>
      </c>
      <c r="AI583">
        <f>Blad1!I583</f>
        <v>0</v>
      </c>
      <c r="AJ583">
        <f>Blad1!J583</f>
        <v>0</v>
      </c>
      <c r="AK583">
        <f>Blad1!K583</f>
        <v>0</v>
      </c>
      <c r="AL583">
        <f>Blad1!L583</f>
        <v>0</v>
      </c>
      <c r="AM583">
        <f>Blad1!M583</f>
        <v>0</v>
      </c>
      <c r="AN583">
        <f>Blad1!N583</f>
        <v>0</v>
      </c>
    </row>
    <row r="584" spans="7:40" ht="12.75">
      <c r="G584" s="15">
        <f t="shared" si="75"/>
        <v>0</v>
      </c>
      <c r="V584">
        <f t="shared" si="77"/>
        <v>0</v>
      </c>
      <c r="X584">
        <f t="shared" si="76"/>
        <v>0</v>
      </c>
      <c r="AA584">
        <f>Blad1!A584</f>
        <v>0</v>
      </c>
      <c r="AB584">
        <f>Blad1!B584</f>
        <v>0</v>
      </c>
      <c r="AC584">
        <f>Blad1!C584</f>
        <v>0</v>
      </c>
      <c r="AD584">
        <f>Blad1!D584</f>
        <v>0</v>
      </c>
      <c r="AE584">
        <f>Blad1!E584</f>
        <v>0</v>
      </c>
      <c r="AF584">
        <f>Blad1!F584</f>
        <v>0</v>
      </c>
      <c r="AG584">
        <f>Blad1!G584</f>
        <v>0</v>
      </c>
      <c r="AH584" s="16">
        <f>Blad1!H584</f>
        <v>0</v>
      </c>
      <c r="AI584">
        <f>Blad1!I584</f>
        <v>0</v>
      </c>
      <c r="AJ584">
        <f>Blad1!J584</f>
        <v>0</v>
      </c>
      <c r="AK584">
        <f>Blad1!K584</f>
        <v>0</v>
      </c>
      <c r="AL584">
        <f>Blad1!L584</f>
        <v>0</v>
      </c>
      <c r="AM584">
        <f>Blad1!M584</f>
        <v>0</v>
      </c>
      <c r="AN584">
        <f>Blad1!N584</f>
        <v>0</v>
      </c>
    </row>
    <row r="585" spans="7:40" ht="12.75">
      <c r="G585" s="15">
        <f t="shared" si="75"/>
        <v>0</v>
      </c>
      <c r="V585">
        <f t="shared" si="77"/>
        <v>0</v>
      </c>
      <c r="X585">
        <f t="shared" si="76"/>
        <v>0</v>
      </c>
      <c r="AA585">
        <f>Blad1!A585</f>
        <v>0</v>
      </c>
      <c r="AB585">
        <f>Blad1!B585</f>
        <v>0</v>
      </c>
      <c r="AC585">
        <f>Blad1!C585</f>
        <v>0</v>
      </c>
      <c r="AD585">
        <f>Blad1!D585</f>
        <v>0</v>
      </c>
      <c r="AE585">
        <f>Blad1!E585</f>
        <v>0</v>
      </c>
      <c r="AF585">
        <f>Blad1!F585</f>
        <v>0</v>
      </c>
      <c r="AG585">
        <f>Blad1!G585</f>
        <v>0</v>
      </c>
      <c r="AH585" s="16">
        <f>Blad1!H585</f>
        <v>0</v>
      </c>
      <c r="AI585">
        <f>Blad1!I585</f>
        <v>0</v>
      </c>
      <c r="AJ585">
        <f>Blad1!J585</f>
        <v>0</v>
      </c>
      <c r="AK585">
        <f>Blad1!K585</f>
        <v>0</v>
      </c>
      <c r="AL585">
        <f>Blad1!L585</f>
        <v>0</v>
      </c>
      <c r="AM585">
        <f>Blad1!M585</f>
        <v>0</v>
      </c>
      <c r="AN585">
        <f>Blad1!N585</f>
        <v>0</v>
      </c>
    </row>
    <row r="586" spans="7:40" ht="12.75">
      <c r="G586" s="15">
        <f t="shared" si="75"/>
        <v>0</v>
      </c>
      <c r="V586">
        <f t="shared" si="77"/>
        <v>0</v>
      </c>
      <c r="X586">
        <f t="shared" si="76"/>
        <v>0</v>
      </c>
      <c r="AA586">
        <f>Blad1!A586</f>
        <v>0</v>
      </c>
      <c r="AB586">
        <f>Blad1!B586</f>
        <v>0</v>
      </c>
      <c r="AC586">
        <f>Blad1!C586</f>
        <v>0</v>
      </c>
      <c r="AD586">
        <f>Blad1!D586</f>
        <v>0</v>
      </c>
      <c r="AE586">
        <f>Blad1!E586</f>
        <v>0</v>
      </c>
      <c r="AF586">
        <f>Blad1!F586</f>
        <v>0</v>
      </c>
      <c r="AG586">
        <f>Blad1!G586</f>
        <v>0</v>
      </c>
      <c r="AH586" s="16">
        <f>Blad1!H586</f>
        <v>0</v>
      </c>
      <c r="AI586">
        <f>Blad1!I586</f>
        <v>0</v>
      </c>
      <c r="AJ586">
        <f>Blad1!J586</f>
        <v>0</v>
      </c>
      <c r="AK586">
        <f>Blad1!K586</f>
        <v>0</v>
      </c>
      <c r="AL586">
        <f>Blad1!L586</f>
        <v>0</v>
      </c>
      <c r="AM586">
        <f>Blad1!M586</f>
        <v>0</v>
      </c>
      <c r="AN586">
        <f>Blad1!N586</f>
        <v>0</v>
      </c>
    </row>
    <row r="587" spans="7:40" ht="12.75">
      <c r="G587" s="15">
        <f t="shared" si="75"/>
        <v>0</v>
      </c>
      <c r="V587">
        <f t="shared" si="77"/>
        <v>0</v>
      </c>
      <c r="X587">
        <f t="shared" si="76"/>
        <v>0</v>
      </c>
      <c r="AA587">
        <f>Blad1!A587</f>
        <v>0</v>
      </c>
      <c r="AB587">
        <f>Blad1!B587</f>
        <v>0</v>
      </c>
      <c r="AC587">
        <f>Blad1!C587</f>
        <v>0</v>
      </c>
      <c r="AD587">
        <f>Blad1!D587</f>
        <v>0</v>
      </c>
      <c r="AE587">
        <f>Blad1!E587</f>
        <v>0</v>
      </c>
      <c r="AF587">
        <f>Blad1!F587</f>
        <v>0</v>
      </c>
      <c r="AG587">
        <f>Blad1!G587</f>
        <v>0</v>
      </c>
      <c r="AH587" s="16">
        <f>Blad1!H587</f>
        <v>0</v>
      </c>
      <c r="AI587">
        <f>Blad1!I587</f>
        <v>0</v>
      </c>
      <c r="AJ587">
        <f>Blad1!J587</f>
        <v>0</v>
      </c>
      <c r="AK587">
        <f>Blad1!K587</f>
        <v>0</v>
      </c>
      <c r="AL587">
        <f>Blad1!L587</f>
        <v>0</v>
      </c>
      <c r="AM587">
        <f>Blad1!M587</f>
        <v>0</v>
      </c>
      <c r="AN587">
        <f>Blad1!N587</f>
        <v>0</v>
      </c>
    </row>
    <row r="588" spans="7:40" ht="12.75">
      <c r="G588" s="15">
        <f t="shared" si="75"/>
        <v>0</v>
      </c>
      <c r="V588">
        <f t="shared" si="77"/>
        <v>0</v>
      </c>
      <c r="X588">
        <f t="shared" si="76"/>
        <v>0</v>
      </c>
      <c r="AA588">
        <f>Blad1!A588</f>
        <v>0</v>
      </c>
      <c r="AB588">
        <f>Blad1!B588</f>
        <v>0</v>
      </c>
      <c r="AC588">
        <f>Blad1!C588</f>
        <v>0</v>
      </c>
      <c r="AD588">
        <f>Blad1!D588</f>
        <v>0</v>
      </c>
      <c r="AE588">
        <f>Blad1!E588</f>
        <v>0</v>
      </c>
      <c r="AF588">
        <f>Blad1!F588</f>
        <v>0</v>
      </c>
      <c r="AG588">
        <f>Blad1!G588</f>
        <v>0</v>
      </c>
      <c r="AH588" s="16">
        <f>Blad1!H588</f>
        <v>0</v>
      </c>
      <c r="AI588">
        <f>Blad1!I588</f>
        <v>0</v>
      </c>
      <c r="AJ588">
        <f>Blad1!J588</f>
        <v>0</v>
      </c>
      <c r="AK588">
        <f>Blad1!K588</f>
        <v>0</v>
      </c>
      <c r="AL588">
        <f>Blad1!L588</f>
        <v>0</v>
      </c>
      <c r="AM588">
        <f>Blad1!M588</f>
        <v>0</v>
      </c>
      <c r="AN588">
        <f>Blad1!N588</f>
        <v>0</v>
      </c>
    </row>
    <row r="589" spans="7:40" ht="12.75">
      <c r="G589" s="15">
        <f t="shared" si="75"/>
        <v>0</v>
      </c>
      <c r="V589">
        <f t="shared" si="77"/>
        <v>0</v>
      </c>
      <c r="X589">
        <f t="shared" si="76"/>
        <v>0</v>
      </c>
      <c r="AA589">
        <f>Blad1!A589</f>
        <v>0</v>
      </c>
      <c r="AB589">
        <f>Blad1!B589</f>
        <v>0</v>
      </c>
      <c r="AC589">
        <f>Blad1!C589</f>
        <v>0</v>
      </c>
      <c r="AD589">
        <f>Blad1!D589</f>
        <v>0</v>
      </c>
      <c r="AE589">
        <f>Blad1!E589</f>
        <v>0</v>
      </c>
      <c r="AF589">
        <f>Blad1!F589</f>
        <v>0</v>
      </c>
      <c r="AG589">
        <f>Blad1!G589</f>
        <v>0</v>
      </c>
      <c r="AH589" s="16">
        <f>Blad1!H589</f>
        <v>0</v>
      </c>
      <c r="AI589">
        <f>Blad1!I589</f>
        <v>0</v>
      </c>
      <c r="AJ589">
        <f>Blad1!J589</f>
        <v>0</v>
      </c>
      <c r="AK589">
        <f>Blad1!K589</f>
        <v>0</v>
      </c>
      <c r="AL589">
        <f>Blad1!L589</f>
        <v>0</v>
      </c>
      <c r="AM589">
        <f>Blad1!M589</f>
        <v>0</v>
      </c>
      <c r="AN589">
        <f>Blad1!N589</f>
        <v>0</v>
      </c>
    </row>
    <row r="590" spans="7:40" ht="12.75">
      <c r="G590" s="15">
        <f t="shared" si="75"/>
        <v>0</v>
      </c>
      <c r="V590">
        <f t="shared" si="77"/>
        <v>0</v>
      </c>
      <c r="X590">
        <f t="shared" si="76"/>
        <v>0</v>
      </c>
      <c r="AA590">
        <f>Blad1!A590</f>
        <v>0</v>
      </c>
      <c r="AB590">
        <f>Blad1!B590</f>
        <v>0</v>
      </c>
      <c r="AC590">
        <f>Blad1!C590</f>
        <v>0</v>
      </c>
      <c r="AD590">
        <f>Blad1!D590</f>
        <v>0</v>
      </c>
      <c r="AE590">
        <f>Blad1!E590</f>
        <v>0</v>
      </c>
      <c r="AF590">
        <f>Blad1!F590</f>
        <v>0</v>
      </c>
      <c r="AG590">
        <f>Blad1!G590</f>
        <v>0</v>
      </c>
      <c r="AH590" s="16">
        <f>Blad1!H590</f>
        <v>0</v>
      </c>
      <c r="AI590">
        <f>Blad1!I590</f>
        <v>0</v>
      </c>
      <c r="AJ590">
        <f>Blad1!J590</f>
        <v>0</v>
      </c>
      <c r="AK590">
        <f>Blad1!K590</f>
        <v>0</v>
      </c>
      <c r="AL590">
        <f>Blad1!L590</f>
        <v>0</v>
      </c>
      <c r="AM590">
        <f>Blad1!M590</f>
        <v>0</v>
      </c>
      <c r="AN590">
        <f>Blad1!N590</f>
        <v>0</v>
      </c>
    </row>
    <row r="591" spans="7:40" ht="12.75">
      <c r="G591" s="15">
        <f t="shared" si="75"/>
        <v>0</v>
      </c>
      <c r="V591">
        <f t="shared" si="77"/>
        <v>0</v>
      </c>
      <c r="X591">
        <f t="shared" si="76"/>
        <v>0</v>
      </c>
      <c r="AA591">
        <f>Blad1!A591</f>
        <v>0</v>
      </c>
      <c r="AB591">
        <f>Blad1!B591</f>
        <v>0</v>
      </c>
      <c r="AC591">
        <f>Blad1!C591</f>
        <v>0</v>
      </c>
      <c r="AD591">
        <f>Blad1!D591</f>
        <v>0</v>
      </c>
      <c r="AE591">
        <f>Blad1!E591</f>
        <v>0</v>
      </c>
      <c r="AF591">
        <f>Blad1!F591</f>
        <v>0</v>
      </c>
      <c r="AG591">
        <f>Blad1!G591</f>
        <v>0</v>
      </c>
      <c r="AH591" s="16">
        <f>Blad1!H591</f>
        <v>0</v>
      </c>
      <c r="AI591">
        <f>Blad1!I591</f>
        <v>0</v>
      </c>
      <c r="AJ591">
        <f>Blad1!J591</f>
        <v>0</v>
      </c>
      <c r="AK591">
        <f>Blad1!K591</f>
        <v>0</v>
      </c>
      <c r="AL591">
        <f>Blad1!L591</f>
        <v>0</v>
      </c>
      <c r="AM591">
        <f>Blad1!M591</f>
        <v>0</v>
      </c>
      <c r="AN591">
        <f>Blad1!N591</f>
        <v>0</v>
      </c>
    </row>
    <row r="592" spans="7:40" ht="12.75">
      <c r="G592" s="15">
        <f t="shared" si="75"/>
        <v>0</v>
      </c>
      <c r="V592">
        <f t="shared" si="77"/>
        <v>0</v>
      </c>
      <c r="X592">
        <f t="shared" si="76"/>
        <v>0</v>
      </c>
      <c r="AA592">
        <f>Blad1!A592</f>
        <v>0</v>
      </c>
      <c r="AB592">
        <f>Blad1!B592</f>
        <v>0</v>
      </c>
      <c r="AC592">
        <f>Blad1!C592</f>
        <v>0</v>
      </c>
      <c r="AD592">
        <f>Blad1!D592</f>
        <v>0</v>
      </c>
      <c r="AE592">
        <f>Blad1!E592</f>
        <v>0</v>
      </c>
      <c r="AF592">
        <f>Blad1!F592</f>
        <v>0</v>
      </c>
      <c r="AG592">
        <f>Blad1!G592</f>
        <v>0</v>
      </c>
      <c r="AH592" s="16">
        <f>Blad1!H592</f>
        <v>0</v>
      </c>
      <c r="AI592">
        <f>Blad1!I592</f>
        <v>0</v>
      </c>
      <c r="AJ592">
        <f>Blad1!J592</f>
        <v>0</v>
      </c>
      <c r="AK592">
        <f>Blad1!K592</f>
        <v>0</v>
      </c>
      <c r="AL592">
        <f>Blad1!L592</f>
        <v>0</v>
      </c>
      <c r="AM592">
        <f>Blad1!M592</f>
        <v>0</v>
      </c>
      <c r="AN592">
        <f>Blad1!N592</f>
        <v>0</v>
      </c>
    </row>
    <row r="593" spans="7:40" ht="12.75">
      <c r="G593" s="15">
        <f t="shared" si="75"/>
        <v>0</v>
      </c>
      <c r="V593">
        <f t="shared" si="77"/>
        <v>0</v>
      </c>
      <c r="X593">
        <f t="shared" si="76"/>
        <v>0</v>
      </c>
      <c r="AA593">
        <f>Blad1!A593</f>
        <v>0</v>
      </c>
      <c r="AB593">
        <f>Blad1!B593</f>
        <v>0</v>
      </c>
      <c r="AC593">
        <f>Blad1!C593</f>
        <v>0</v>
      </c>
      <c r="AD593">
        <f>Blad1!D593</f>
        <v>0</v>
      </c>
      <c r="AE593">
        <f>Blad1!E593</f>
        <v>0</v>
      </c>
      <c r="AF593">
        <f>Blad1!F593</f>
        <v>0</v>
      </c>
      <c r="AG593">
        <f>Blad1!G593</f>
        <v>0</v>
      </c>
      <c r="AH593" s="16">
        <f>Blad1!H593</f>
        <v>0</v>
      </c>
      <c r="AI593">
        <f>Blad1!I593</f>
        <v>0</v>
      </c>
      <c r="AJ593">
        <f>Blad1!J593</f>
        <v>0</v>
      </c>
      <c r="AK593">
        <f>Blad1!K593</f>
        <v>0</v>
      </c>
      <c r="AL593">
        <f>Blad1!L593</f>
        <v>0</v>
      </c>
      <c r="AM593">
        <f>Blad1!M593</f>
        <v>0</v>
      </c>
      <c r="AN593">
        <f>Blad1!N593</f>
        <v>0</v>
      </c>
    </row>
    <row r="594" spans="7:40" ht="12.75">
      <c r="G594" s="15">
        <f t="shared" si="75"/>
        <v>0</v>
      </c>
      <c r="V594">
        <f t="shared" si="77"/>
        <v>0</v>
      </c>
      <c r="X594">
        <f t="shared" si="76"/>
        <v>0</v>
      </c>
      <c r="AA594">
        <f>Blad1!A594</f>
        <v>0</v>
      </c>
      <c r="AB594">
        <f>Blad1!B594</f>
        <v>0</v>
      </c>
      <c r="AC594">
        <f>Blad1!C594</f>
        <v>0</v>
      </c>
      <c r="AD594">
        <f>Blad1!D594</f>
        <v>0</v>
      </c>
      <c r="AE594">
        <f>Blad1!E594</f>
        <v>0</v>
      </c>
      <c r="AF594">
        <f>Blad1!F594</f>
        <v>0</v>
      </c>
      <c r="AG594">
        <f>Blad1!G594</f>
        <v>0</v>
      </c>
      <c r="AH594" s="16">
        <f>Blad1!H594</f>
        <v>0</v>
      </c>
      <c r="AI594">
        <f>Blad1!I594</f>
        <v>0</v>
      </c>
      <c r="AJ594">
        <f>Blad1!J594</f>
        <v>0</v>
      </c>
      <c r="AK594">
        <f>Blad1!K594</f>
        <v>0</v>
      </c>
      <c r="AL594">
        <f>Blad1!L594</f>
        <v>0</v>
      </c>
      <c r="AM594">
        <f>Blad1!M594</f>
        <v>0</v>
      </c>
      <c r="AN594">
        <f>Blad1!N594</f>
        <v>0</v>
      </c>
    </row>
    <row r="595" spans="7:40" ht="12.75">
      <c r="G595" s="15">
        <f t="shared" si="75"/>
        <v>0</v>
      </c>
      <c r="V595">
        <f t="shared" si="77"/>
        <v>0</v>
      </c>
      <c r="X595">
        <f t="shared" si="76"/>
        <v>0</v>
      </c>
      <c r="AA595">
        <f>Blad1!A595</f>
        <v>0</v>
      </c>
      <c r="AB595">
        <f>Blad1!B595</f>
        <v>0</v>
      </c>
      <c r="AC595">
        <f>Blad1!C595</f>
        <v>0</v>
      </c>
      <c r="AD595">
        <f>Blad1!D595</f>
        <v>0</v>
      </c>
      <c r="AE595">
        <f>Blad1!E595</f>
        <v>0</v>
      </c>
      <c r="AF595">
        <f>Blad1!F595</f>
        <v>0</v>
      </c>
      <c r="AG595">
        <f>Blad1!G595</f>
        <v>0</v>
      </c>
      <c r="AH595" s="16">
        <f>Blad1!H595</f>
        <v>0</v>
      </c>
      <c r="AI595">
        <f>Blad1!I595</f>
        <v>0</v>
      </c>
      <c r="AJ595">
        <f>Blad1!J595</f>
        <v>0</v>
      </c>
      <c r="AK595">
        <f>Blad1!K595</f>
        <v>0</v>
      </c>
      <c r="AL595">
        <f>Blad1!L595</f>
        <v>0</v>
      </c>
      <c r="AM595">
        <f>Blad1!M595</f>
        <v>0</v>
      </c>
      <c r="AN595">
        <f>Blad1!N595</f>
        <v>0</v>
      </c>
    </row>
    <row r="596" spans="7:40" ht="12.75">
      <c r="G596" s="15">
        <f t="shared" si="75"/>
        <v>0</v>
      </c>
      <c r="V596">
        <f t="shared" si="77"/>
        <v>0</v>
      </c>
      <c r="X596">
        <f t="shared" si="76"/>
        <v>0</v>
      </c>
      <c r="AA596">
        <f>Blad1!A596</f>
        <v>0</v>
      </c>
      <c r="AB596">
        <f>Blad1!B596</f>
        <v>0</v>
      </c>
      <c r="AC596">
        <f>Blad1!C596</f>
        <v>0</v>
      </c>
      <c r="AD596">
        <f>Blad1!D596</f>
        <v>0</v>
      </c>
      <c r="AE596">
        <f>Blad1!E596</f>
        <v>0</v>
      </c>
      <c r="AF596">
        <f>Blad1!F596</f>
        <v>0</v>
      </c>
      <c r="AG596">
        <f>Blad1!G596</f>
        <v>0</v>
      </c>
      <c r="AH596" s="16">
        <f>Blad1!H596</f>
        <v>0</v>
      </c>
      <c r="AI596">
        <f>Blad1!I596</f>
        <v>0</v>
      </c>
      <c r="AJ596">
        <f>Blad1!J596</f>
        <v>0</v>
      </c>
      <c r="AK596">
        <f>Blad1!K596</f>
        <v>0</v>
      </c>
      <c r="AL596">
        <f>Blad1!L596</f>
        <v>0</v>
      </c>
      <c r="AM596">
        <f>Blad1!M596</f>
        <v>0</v>
      </c>
      <c r="AN596">
        <f>Blad1!N596</f>
        <v>0</v>
      </c>
    </row>
    <row r="597" spans="7:40" ht="12.75">
      <c r="G597" s="15">
        <f t="shared" si="75"/>
        <v>0</v>
      </c>
      <c r="V597">
        <f t="shared" si="77"/>
        <v>0</v>
      </c>
      <c r="X597">
        <f t="shared" si="76"/>
        <v>0</v>
      </c>
      <c r="AA597">
        <f>Blad1!A597</f>
        <v>0</v>
      </c>
      <c r="AB597">
        <f>Blad1!B597</f>
        <v>0</v>
      </c>
      <c r="AC597">
        <f>Blad1!C597</f>
        <v>0</v>
      </c>
      <c r="AD597">
        <f>Blad1!D597</f>
        <v>0</v>
      </c>
      <c r="AE597">
        <f>Blad1!E597</f>
        <v>0</v>
      </c>
      <c r="AF597">
        <f>Blad1!F597</f>
        <v>0</v>
      </c>
      <c r="AG597">
        <f>Blad1!G597</f>
        <v>0</v>
      </c>
      <c r="AH597" s="16">
        <f>Blad1!H597</f>
        <v>0</v>
      </c>
      <c r="AI597">
        <f>Blad1!I597</f>
        <v>0</v>
      </c>
      <c r="AJ597">
        <f>Blad1!J597</f>
        <v>0</v>
      </c>
      <c r="AK597">
        <f>Blad1!K597</f>
        <v>0</v>
      </c>
      <c r="AL597">
        <f>Blad1!L597</f>
        <v>0</v>
      </c>
      <c r="AM597">
        <f>Blad1!M597</f>
        <v>0</v>
      </c>
      <c r="AN597">
        <f>Blad1!N597</f>
        <v>0</v>
      </c>
    </row>
    <row r="598" spans="7:40" ht="12.75">
      <c r="G598" s="15">
        <f t="shared" si="75"/>
        <v>0</v>
      </c>
      <c r="V598">
        <f t="shared" si="77"/>
        <v>0</v>
      </c>
      <c r="X598">
        <f t="shared" si="76"/>
        <v>0</v>
      </c>
      <c r="AA598">
        <f>Blad1!A598</f>
        <v>0</v>
      </c>
      <c r="AB598">
        <f>Blad1!B598</f>
        <v>0</v>
      </c>
      <c r="AC598">
        <f>Blad1!C598</f>
        <v>0</v>
      </c>
      <c r="AD598">
        <f>Blad1!D598</f>
        <v>0</v>
      </c>
      <c r="AE598">
        <f>Blad1!E598</f>
        <v>0</v>
      </c>
      <c r="AF598">
        <f>Blad1!F598</f>
        <v>0</v>
      </c>
      <c r="AG598">
        <f>Blad1!G598</f>
        <v>0</v>
      </c>
      <c r="AH598" s="16">
        <f>Blad1!H598</f>
        <v>0</v>
      </c>
      <c r="AI598">
        <f>Blad1!I598</f>
        <v>0</v>
      </c>
      <c r="AJ598">
        <f>Blad1!J598</f>
        <v>0</v>
      </c>
      <c r="AK598">
        <f>Blad1!K598</f>
        <v>0</v>
      </c>
      <c r="AL598">
        <f>Blad1!L598</f>
        <v>0</v>
      </c>
      <c r="AM598">
        <f>Blad1!M598</f>
        <v>0</v>
      </c>
      <c r="AN598">
        <f>Blad1!N598</f>
        <v>0</v>
      </c>
    </row>
    <row r="599" spans="7:40" ht="12.75">
      <c r="G599" s="15">
        <f t="shared" si="75"/>
        <v>0</v>
      </c>
      <c r="V599">
        <f t="shared" si="77"/>
        <v>0</v>
      </c>
      <c r="X599">
        <f t="shared" si="76"/>
        <v>0</v>
      </c>
      <c r="AA599">
        <f>Blad1!A599</f>
        <v>0</v>
      </c>
      <c r="AB599">
        <f>Blad1!B599</f>
        <v>0</v>
      </c>
      <c r="AC599">
        <f>Blad1!C599</f>
        <v>0</v>
      </c>
      <c r="AD599">
        <f>Blad1!D599</f>
        <v>0</v>
      </c>
      <c r="AE599">
        <f>Blad1!E599</f>
        <v>0</v>
      </c>
      <c r="AF599">
        <f>Blad1!F599</f>
        <v>0</v>
      </c>
      <c r="AG599">
        <f>Blad1!G599</f>
        <v>0</v>
      </c>
      <c r="AH599" s="16">
        <f>Blad1!H599</f>
        <v>0</v>
      </c>
      <c r="AI599">
        <f>Blad1!I599</f>
        <v>0</v>
      </c>
      <c r="AJ599">
        <f>Blad1!J599</f>
        <v>0</v>
      </c>
      <c r="AK599">
        <f>Blad1!K599</f>
        <v>0</v>
      </c>
      <c r="AL599">
        <f>Blad1!L599</f>
        <v>0</v>
      </c>
      <c r="AM599">
        <f>Blad1!M599</f>
        <v>0</v>
      </c>
      <c r="AN599">
        <f>Blad1!N599</f>
        <v>0</v>
      </c>
    </row>
    <row r="600" spans="7:40" ht="12.75">
      <c r="G600" s="15">
        <f t="shared" si="75"/>
        <v>0</v>
      </c>
      <c r="V600">
        <f t="shared" si="77"/>
        <v>0</v>
      </c>
      <c r="X600">
        <f t="shared" si="76"/>
        <v>0</v>
      </c>
      <c r="AA600">
        <f>Blad1!A600</f>
        <v>0</v>
      </c>
      <c r="AB600">
        <f>Blad1!B600</f>
        <v>0</v>
      </c>
      <c r="AC600">
        <f>Blad1!C600</f>
        <v>0</v>
      </c>
      <c r="AD600">
        <f>Blad1!D600</f>
        <v>0</v>
      </c>
      <c r="AE600">
        <f>Blad1!E600</f>
        <v>0</v>
      </c>
      <c r="AF600">
        <f>Blad1!F600</f>
        <v>0</v>
      </c>
      <c r="AG600">
        <f>Blad1!G600</f>
        <v>0</v>
      </c>
      <c r="AH600" s="16">
        <f>Blad1!H600</f>
        <v>0</v>
      </c>
      <c r="AI600">
        <f>Blad1!I600</f>
        <v>0</v>
      </c>
      <c r="AJ600">
        <f>Blad1!J600</f>
        <v>0</v>
      </c>
      <c r="AK600">
        <f>Blad1!K600</f>
        <v>0</v>
      </c>
      <c r="AL600">
        <f>Blad1!L600</f>
        <v>0</v>
      </c>
      <c r="AM600">
        <f>Blad1!M600</f>
        <v>0</v>
      </c>
      <c r="AN600">
        <f>Blad1!N600</f>
        <v>0</v>
      </c>
    </row>
    <row r="601" spans="7:40" ht="12.75">
      <c r="G601" s="15">
        <f t="shared" si="75"/>
        <v>0</v>
      </c>
      <c r="V601">
        <f t="shared" si="77"/>
        <v>0</v>
      </c>
      <c r="X601">
        <f t="shared" si="76"/>
        <v>0</v>
      </c>
      <c r="AA601">
        <f>Blad1!A601</f>
        <v>0</v>
      </c>
      <c r="AB601">
        <f>Blad1!B601</f>
        <v>0</v>
      </c>
      <c r="AC601">
        <f>Blad1!C601</f>
        <v>0</v>
      </c>
      <c r="AD601">
        <f>Blad1!D601</f>
        <v>0</v>
      </c>
      <c r="AE601">
        <f>Blad1!E601</f>
        <v>0</v>
      </c>
      <c r="AF601">
        <f>Blad1!F601</f>
        <v>0</v>
      </c>
      <c r="AG601">
        <f>Blad1!G601</f>
        <v>0</v>
      </c>
      <c r="AH601" s="16">
        <f>Blad1!H601</f>
        <v>0</v>
      </c>
      <c r="AI601">
        <f>Blad1!I601</f>
        <v>0</v>
      </c>
      <c r="AJ601">
        <f>Blad1!J601</f>
        <v>0</v>
      </c>
      <c r="AK601">
        <f>Blad1!K601</f>
        <v>0</v>
      </c>
      <c r="AL601">
        <f>Blad1!L601</f>
        <v>0</v>
      </c>
      <c r="AM601">
        <f>Blad1!M601</f>
        <v>0</v>
      </c>
      <c r="AN601">
        <f>Blad1!N601</f>
        <v>0</v>
      </c>
    </row>
    <row r="602" spans="7:40" ht="12.75">
      <c r="G602" s="15">
        <f t="shared" si="75"/>
        <v>0</v>
      </c>
      <c r="V602">
        <f t="shared" si="77"/>
        <v>0</v>
      </c>
      <c r="X602">
        <f t="shared" si="76"/>
        <v>0</v>
      </c>
      <c r="AA602">
        <f>Blad1!A602</f>
        <v>0</v>
      </c>
      <c r="AB602">
        <f>Blad1!B602</f>
        <v>0</v>
      </c>
      <c r="AC602">
        <f>Blad1!C602</f>
        <v>0</v>
      </c>
      <c r="AD602">
        <f>Blad1!D602</f>
        <v>0</v>
      </c>
      <c r="AE602">
        <f>Blad1!E602</f>
        <v>0</v>
      </c>
      <c r="AF602">
        <f>Blad1!F602</f>
        <v>0</v>
      </c>
      <c r="AG602">
        <f>Blad1!G602</f>
        <v>0</v>
      </c>
      <c r="AH602" s="16">
        <f>Blad1!H602</f>
        <v>0</v>
      </c>
      <c r="AI602">
        <f>Blad1!I602</f>
        <v>0</v>
      </c>
      <c r="AJ602">
        <f>Blad1!J602</f>
        <v>0</v>
      </c>
      <c r="AK602">
        <f>Blad1!K602</f>
        <v>0</v>
      </c>
      <c r="AL602">
        <f>Blad1!L602</f>
        <v>0</v>
      </c>
      <c r="AM602">
        <f>Blad1!M602</f>
        <v>0</v>
      </c>
      <c r="AN602">
        <f>Blad1!N602</f>
        <v>0</v>
      </c>
    </row>
    <row r="603" spans="7:40" ht="12.75">
      <c r="G603" s="15">
        <f t="shared" si="75"/>
        <v>0</v>
      </c>
      <c r="V603">
        <f t="shared" si="77"/>
        <v>0</v>
      </c>
      <c r="X603">
        <f t="shared" si="76"/>
        <v>0</v>
      </c>
      <c r="AA603">
        <f>Blad1!A603</f>
        <v>0</v>
      </c>
      <c r="AB603">
        <f>Blad1!B603</f>
        <v>0</v>
      </c>
      <c r="AC603">
        <f>Blad1!C603</f>
        <v>0</v>
      </c>
      <c r="AD603">
        <f>Blad1!D603</f>
        <v>0</v>
      </c>
      <c r="AE603">
        <f>Blad1!E603</f>
        <v>0</v>
      </c>
      <c r="AF603">
        <f>Blad1!F603</f>
        <v>0</v>
      </c>
      <c r="AG603">
        <f>Blad1!G603</f>
        <v>0</v>
      </c>
      <c r="AH603" s="16">
        <f>Blad1!H603</f>
        <v>0</v>
      </c>
      <c r="AI603">
        <f>Blad1!I603</f>
        <v>0</v>
      </c>
      <c r="AJ603">
        <f>Blad1!J603</f>
        <v>0</v>
      </c>
      <c r="AK603">
        <f>Blad1!K603</f>
        <v>0</v>
      </c>
      <c r="AL603">
        <f>Blad1!L603</f>
        <v>0</v>
      </c>
      <c r="AM603">
        <f>Blad1!M603</f>
        <v>0</v>
      </c>
      <c r="AN603">
        <f>Blad1!N603</f>
        <v>0</v>
      </c>
    </row>
    <row r="604" spans="7:40" ht="12.75">
      <c r="G604" s="15">
        <f t="shared" si="75"/>
        <v>0</v>
      </c>
      <c r="V604">
        <f t="shared" si="77"/>
        <v>0</v>
      </c>
      <c r="X604">
        <f t="shared" si="76"/>
        <v>0</v>
      </c>
      <c r="AA604">
        <f>Blad1!A604</f>
        <v>0</v>
      </c>
      <c r="AB604">
        <f>Blad1!B604</f>
        <v>0</v>
      </c>
      <c r="AC604">
        <f>Blad1!C604</f>
        <v>0</v>
      </c>
      <c r="AD604">
        <f>Blad1!D604</f>
        <v>0</v>
      </c>
      <c r="AE604">
        <f>Blad1!E604</f>
        <v>0</v>
      </c>
      <c r="AF604">
        <f>Blad1!F604</f>
        <v>0</v>
      </c>
      <c r="AG604">
        <f>Blad1!G604</f>
        <v>0</v>
      </c>
      <c r="AH604" s="16">
        <f>Blad1!H604</f>
        <v>0</v>
      </c>
      <c r="AI604">
        <f>Blad1!I604</f>
        <v>0</v>
      </c>
      <c r="AJ604">
        <f>Blad1!J604</f>
        <v>0</v>
      </c>
      <c r="AK604">
        <f>Blad1!K604</f>
        <v>0</v>
      </c>
      <c r="AL604">
        <f>Blad1!L604</f>
        <v>0</v>
      </c>
      <c r="AM604">
        <f>Blad1!M604</f>
        <v>0</v>
      </c>
      <c r="AN604">
        <f>Blad1!N604</f>
        <v>0</v>
      </c>
    </row>
    <row r="605" spans="7:40" ht="12.75">
      <c r="G605" s="15">
        <f t="shared" si="75"/>
        <v>0</v>
      </c>
      <c r="V605">
        <f t="shared" si="77"/>
        <v>0</v>
      </c>
      <c r="X605">
        <f t="shared" si="76"/>
        <v>0</v>
      </c>
      <c r="AA605">
        <f>Blad1!A605</f>
        <v>0</v>
      </c>
      <c r="AB605">
        <f>Blad1!B605</f>
        <v>0</v>
      </c>
      <c r="AC605">
        <f>Blad1!C605</f>
        <v>0</v>
      </c>
      <c r="AD605">
        <f>Blad1!D605</f>
        <v>0</v>
      </c>
      <c r="AE605">
        <f>Blad1!E605</f>
        <v>0</v>
      </c>
      <c r="AF605">
        <f>Blad1!F605</f>
        <v>0</v>
      </c>
      <c r="AG605">
        <f>Blad1!G605</f>
        <v>0</v>
      </c>
      <c r="AH605" s="16">
        <f>Blad1!H605</f>
        <v>0</v>
      </c>
      <c r="AI605">
        <f>Blad1!I605</f>
        <v>0</v>
      </c>
      <c r="AJ605">
        <f>Blad1!J605</f>
        <v>0</v>
      </c>
      <c r="AK605">
        <f>Blad1!K605</f>
        <v>0</v>
      </c>
      <c r="AL605">
        <f>Blad1!L605</f>
        <v>0</v>
      </c>
      <c r="AM605">
        <f>Blad1!M605</f>
        <v>0</v>
      </c>
      <c r="AN605">
        <f>Blad1!N605</f>
        <v>0</v>
      </c>
    </row>
    <row r="606" spans="7:40" ht="12.75">
      <c r="G606" s="15">
        <f t="shared" si="75"/>
        <v>0</v>
      </c>
      <c r="V606">
        <f t="shared" si="77"/>
        <v>0</v>
      </c>
      <c r="X606">
        <f t="shared" si="76"/>
        <v>0</v>
      </c>
      <c r="AA606">
        <f>Blad1!A606</f>
        <v>0</v>
      </c>
      <c r="AB606">
        <f>Blad1!B606</f>
        <v>0</v>
      </c>
      <c r="AC606">
        <f>Blad1!C606</f>
        <v>0</v>
      </c>
      <c r="AD606">
        <f>Blad1!D606</f>
        <v>0</v>
      </c>
      <c r="AE606">
        <f>Blad1!E606</f>
        <v>0</v>
      </c>
      <c r="AF606">
        <f>Blad1!F606</f>
        <v>0</v>
      </c>
      <c r="AG606">
        <f>Blad1!G606</f>
        <v>0</v>
      </c>
      <c r="AH606" s="16">
        <f>Blad1!H606</f>
        <v>0</v>
      </c>
      <c r="AI606">
        <f>Blad1!I606</f>
        <v>0</v>
      </c>
      <c r="AJ606">
        <f>Blad1!J606</f>
        <v>0</v>
      </c>
      <c r="AK606">
        <f>Blad1!K606</f>
        <v>0</v>
      </c>
      <c r="AL606">
        <f>Blad1!L606</f>
        <v>0</v>
      </c>
      <c r="AM606">
        <f>Blad1!M606</f>
        <v>0</v>
      </c>
      <c r="AN606">
        <f>Blad1!N606</f>
        <v>0</v>
      </c>
    </row>
    <row r="607" spans="7:40" ht="12.75">
      <c r="G607" s="15">
        <f t="shared" si="75"/>
        <v>0</v>
      </c>
      <c r="V607">
        <f t="shared" si="77"/>
        <v>0</v>
      </c>
      <c r="X607">
        <f t="shared" si="76"/>
        <v>0</v>
      </c>
      <c r="AA607">
        <f>Blad1!A607</f>
        <v>0</v>
      </c>
      <c r="AB607">
        <f>Blad1!B607</f>
        <v>0</v>
      </c>
      <c r="AC607">
        <f>Blad1!C607</f>
        <v>0</v>
      </c>
      <c r="AD607">
        <f>Blad1!D607</f>
        <v>0</v>
      </c>
      <c r="AE607">
        <f>Blad1!E607</f>
        <v>0</v>
      </c>
      <c r="AF607">
        <f>Blad1!F607</f>
        <v>0</v>
      </c>
      <c r="AG607">
        <f>Blad1!G607</f>
        <v>0</v>
      </c>
      <c r="AH607" s="16">
        <f>Blad1!H607</f>
        <v>0</v>
      </c>
      <c r="AI607">
        <f>Blad1!I607</f>
        <v>0</v>
      </c>
      <c r="AJ607">
        <f>Blad1!J607</f>
        <v>0</v>
      </c>
      <c r="AK607">
        <f>Blad1!K607</f>
        <v>0</v>
      </c>
      <c r="AL607">
        <f>Blad1!L607</f>
        <v>0</v>
      </c>
      <c r="AM607">
        <f>Blad1!M607</f>
        <v>0</v>
      </c>
      <c r="AN607">
        <f>Blad1!N607</f>
        <v>0</v>
      </c>
    </row>
    <row r="608" spans="7:40" ht="12.75">
      <c r="G608" s="15">
        <f t="shared" si="75"/>
        <v>0</v>
      </c>
      <c r="V608">
        <f t="shared" si="77"/>
        <v>0</v>
      </c>
      <c r="X608">
        <f t="shared" si="76"/>
        <v>0</v>
      </c>
      <c r="AA608">
        <f>Blad1!A608</f>
        <v>0</v>
      </c>
      <c r="AB608">
        <f>Blad1!B608</f>
        <v>0</v>
      </c>
      <c r="AC608">
        <f>Blad1!C608</f>
        <v>0</v>
      </c>
      <c r="AD608">
        <f>Blad1!D608</f>
        <v>0</v>
      </c>
      <c r="AE608">
        <f>Blad1!E608</f>
        <v>0</v>
      </c>
      <c r="AF608">
        <f>Blad1!F608</f>
        <v>0</v>
      </c>
      <c r="AG608">
        <f>Blad1!G608</f>
        <v>0</v>
      </c>
      <c r="AH608" s="16">
        <f>Blad1!H608</f>
        <v>0</v>
      </c>
      <c r="AI608">
        <f>Blad1!I608</f>
        <v>0</v>
      </c>
      <c r="AJ608">
        <f>Blad1!J608</f>
        <v>0</v>
      </c>
      <c r="AK608">
        <f>Blad1!K608</f>
        <v>0</v>
      </c>
      <c r="AL608">
        <f>Blad1!L608</f>
        <v>0</v>
      </c>
      <c r="AM608">
        <f>Blad1!M608</f>
        <v>0</v>
      </c>
      <c r="AN608">
        <f>Blad1!N608</f>
        <v>0</v>
      </c>
    </row>
    <row r="609" spans="7:40" ht="12.75">
      <c r="G609" s="15">
        <f t="shared" si="75"/>
        <v>0</v>
      </c>
      <c r="V609">
        <f t="shared" si="77"/>
        <v>0</v>
      </c>
      <c r="X609">
        <f t="shared" si="76"/>
        <v>0</v>
      </c>
      <c r="AA609">
        <f>Blad1!A609</f>
        <v>0</v>
      </c>
      <c r="AB609">
        <f>Blad1!B609</f>
        <v>0</v>
      </c>
      <c r="AC609">
        <f>Blad1!C609</f>
        <v>0</v>
      </c>
      <c r="AD609">
        <f>Blad1!D609</f>
        <v>0</v>
      </c>
      <c r="AE609">
        <f>Blad1!E609</f>
        <v>0</v>
      </c>
      <c r="AF609">
        <f>Blad1!F609</f>
        <v>0</v>
      </c>
      <c r="AG609">
        <f>Blad1!G609</f>
        <v>0</v>
      </c>
      <c r="AH609" s="16">
        <f>Blad1!H609</f>
        <v>0</v>
      </c>
      <c r="AI609">
        <f>Blad1!I609</f>
        <v>0</v>
      </c>
      <c r="AJ609">
        <f>Blad1!J609</f>
        <v>0</v>
      </c>
      <c r="AK609">
        <f>Blad1!K609</f>
        <v>0</v>
      </c>
      <c r="AL609">
        <f>Blad1!L609</f>
        <v>0</v>
      </c>
      <c r="AM609">
        <f>Blad1!M609</f>
        <v>0</v>
      </c>
      <c r="AN609">
        <f>Blad1!N609</f>
        <v>0</v>
      </c>
    </row>
    <row r="610" spans="7:40" ht="12.75">
      <c r="G610" s="15">
        <f t="shared" si="75"/>
        <v>0</v>
      </c>
      <c r="V610">
        <f t="shared" si="77"/>
        <v>0</v>
      </c>
      <c r="X610">
        <f t="shared" si="76"/>
        <v>0</v>
      </c>
      <c r="AA610">
        <f>Blad1!A610</f>
        <v>0</v>
      </c>
      <c r="AB610">
        <f>Blad1!B610</f>
        <v>0</v>
      </c>
      <c r="AC610">
        <f>Blad1!C610</f>
        <v>0</v>
      </c>
      <c r="AD610">
        <f>Blad1!D610</f>
        <v>0</v>
      </c>
      <c r="AE610">
        <f>Blad1!E610</f>
        <v>0</v>
      </c>
      <c r="AF610">
        <f>Blad1!F610</f>
        <v>0</v>
      </c>
      <c r="AG610">
        <f>Blad1!G610</f>
        <v>0</v>
      </c>
      <c r="AH610" s="16">
        <f>Blad1!H610</f>
        <v>0</v>
      </c>
      <c r="AI610">
        <f>Blad1!I610</f>
        <v>0</v>
      </c>
      <c r="AJ610">
        <f>Blad1!J610</f>
        <v>0</v>
      </c>
      <c r="AK610">
        <f>Blad1!K610</f>
        <v>0</v>
      </c>
      <c r="AL610">
        <f>Blad1!L610</f>
        <v>0</v>
      </c>
      <c r="AM610">
        <f>Blad1!M610</f>
        <v>0</v>
      </c>
      <c r="AN610">
        <f>Blad1!N610</f>
        <v>0</v>
      </c>
    </row>
    <row r="611" spans="7:40" ht="12.75">
      <c r="G611" s="15">
        <f t="shared" si="75"/>
        <v>0</v>
      </c>
      <c r="V611">
        <f t="shared" si="77"/>
        <v>0</v>
      </c>
      <c r="X611">
        <f t="shared" si="76"/>
        <v>0</v>
      </c>
      <c r="AA611">
        <f>Blad1!A611</f>
        <v>0</v>
      </c>
      <c r="AB611">
        <f>Blad1!B611</f>
        <v>0</v>
      </c>
      <c r="AC611">
        <f>Blad1!C611</f>
        <v>0</v>
      </c>
      <c r="AD611">
        <f>Blad1!D611</f>
        <v>0</v>
      </c>
      <c r="AE611">
        <f>Blad1!E611</f>
        <v>0</v>
      </c>
      <c r="AF611">
        <f>Blad1!F611</f>
        <v>0</v>
      </c>
      <c r="AG611">
        <f>Blad1!G611</f>
        <v>0</v>
      </c>
      <c r="AH611" s="16">
        <f>Blad1!H611</f>
        <v>0</v>
      </c>
      <c r="AI611">
        <f>Blad1!I611</f>
        <v>0</v>
      </c>
      <c r="AJ611">
        <f>Blad1!J611</f>
        <v>0</v>
      </c>
      <c r="AK611">
        <f>Blad1!K611</f>
        <v>0</v>
      </c>
      <c r="AL611">
        <f>Blad1!L611</f>
        <v>0</v>
      </c>
      <c r="AM611">
        <f>Blad1!M611</f>
        <v>0</v>
      </c>
      <c r="AN611">
        <f>Blad1!N611</f>
        <v>0</v>
      </c>
    </row>
    <row r="612" spans="7:40" ht="12.75">
      <c r="G612" s="15">
        <f t="shared" si="75"/>
        <v>0</v>
      </c>
      <c r="V612">
        <f t="shared" si="77"/>
        <v>0</v>
      </c>
      <c r="X612">
        <f t="shared" si="76"/>
        <v>0</v>
      </c>
      <c r="AA612">
        <f>Blad1!A612</f>
        <v>0</v>
      </c>
      <c r="AB612">
        <f>Blad1!B612</f>
        <v>0</v>
      </c>
      <c r="AC612">
        <f>Blad1!C612</f>
        <v>0</v>
      </c>
      <c r="AD612">
        <f>Blad1!D612</f>
        <v>0</v>
      </c>
      <c r="AE612">
        <f>Blad1!E612</f>
        <v>0</v>
      </c>
      <c r="AF612">
        <f>Blad1!F612</f>
        <v>0</v>
      </c>
      <c r="AG612">
        <f>Blad1!G612</f>
        <v>0</v>
      </c>
      <c r="AH612" s="16">
        <f>Blad1!H612</f>
        <v>0</v>
      </c>
      <c r="AI612">
        <f>Blad1!I612</f>
        <v>0</v>
      </c>
      <c r="AJ612">
        <f>Blad1!J612</f>
        <v>0</v>
      </c>
      <c r="AK612">
        <f>Blad1!K612</f>
        <v>0</v>
      </c>
      <c r="AL612">
        <f>Blad1!L612</f>
        <v>0</v>
      </c>
      <c r="AM612">
        <f>Blad1!M612</f>
        <v>0</v>
      </c>
      <c r="AN612">
        <f>Blad1!N612</f>
        <v>0</v>
      </c>
    </row>
    <row r="613" spans="7:40" ht="12.75">
      <c r="G613" s="15">
        <f t="shared" si="75"/>
        <v>0</v>
      </c>
      <c r="V613">
        <f t="shared" si="77"/>
        <v>0</v>
      </c>
      <c r="X613">
        <f t="shared" si="76"/>
        <v>0</v>
      </c>
      <c r="AA613">
        <f>Blad1!A613</f>
        <v>0</v>
      </c>
      <c r="AB613">
        <f>Blad1!B613</f>
        <v>0</v>
      </c>
      <c r="AC613">
        <f>Blad1!C613</f>
        <v>0</v>
      </c>
      <c r="AD613">
        <f>Blad1!D613</f>
        <v>0</v>
      </c>
      <c r="AE613">
        <f>Blad1!E613</f>
        <v>0</v>
      </c>
      <c r="AF613">
        <f>Blad1!F613</f>
        <v>0</v>
      </c>
      <c r="AG613">
        <f>Blad1!G613</f>
        <v>0</v>
      </c>
      <c r="AH613" s="16">
        <f>Blad1!H613</f>
        <v>0</v>
      </c>
      <c r="AI613">
        <f>Blad1!I613</f>
        <v>0</v>
      </c>
      <c r="AJ613">
        <f>Blad1!J613</f>
        <v>0</v>
      </c>
      <c r="AK613">
        <f>Blad1!K613</f>
        <v>0</v>
      </c>
      <c r="AL613">
        <f>Blad1!L613</f>
        <v>0</v>
      </c>
      <c r="AM613">
        <f>Blad1!M613</f>
        <v>0</v>
      </c>
      <c r="AN613">
        <f>Blad1!N613</f>
        <v>0</v>
      </c>
    </row>
    <row r="614" spans="7:40" ht="12.75">
      <c r="G614" s="15">
        <f t="shared" si="75"/>
        <v>0</v>
      </c>
      <c r="V614">
        <f t="shared" si="77"/>
        <v>0</v>
      </c>
      <c r="X614">
        <f t="shared" si="76"/>
        <v>0</v>
      </c>
      <c r="AA614">
        <f>Blad1!A614</f>
        <v>0</v>
      </c>
      <c r="AB614">
        <f>Blad1!B614</f>
        <v>0</v>
      </c>
      <c r="AC614">
        <f>Blad1!C614</f>
        <v>0</v>
      </c>
      <c r="AD614">
        <f>Blad1!D614</f>
        <v>0</v>
      </c>
      <c r="AE614">
        <f>Blad1!E614</f>
        <v>0</v>
      </c>
      <c r="AF614">
        <f>Blad1!F614</f>
        <v>0</v>
      </c>
      <c r="AG614">
        <f>Blad1!G614</f>
        <v>0</v>
      </c>
      <c r="AH614" s="16">
        <f>Blad1!H614</f>
        <v>0</v>
      </c>
      <c r="AI614">
        <f>Blad1!I614</f>
        <v>0</v>
      </c>
      <c r="AJ614">
        <f>Blad1!J614</f>
        <v>0</v>
      </c>
      <c r="AK614">
        <f>Blad1!K614</f>
        <v>0</v>
      </c>
      <c r="AL614">
        <f>Blad1!L614</f>
        <v>0</v>
      </c>
      <c r="AM614">
        <f>Blad1!M614</f>
        <v>0</v>
      </c>
      <c r="AN614">
        <f>Blad1!N614</f>
        <v>0</v>
      </c>
    </row>
    <row r="615" spans="7:40" ht="12.75">
      <c r="G615" s="15">
        <f t="shared" si="75"/>
        <v>0</v>
      </c>
      <c r="V615">
        <f t="shared" si="77"/>
        <v>0</v>
      </c>
      <c r="X615">
        <f t="shared" si="76"/>
        <v>0</v>
      </c>
      <c r="AA615">
        <f>Blad1!A615</f>
        <v>0</v>
      </c>
      <c r="AB615">
        <f>Blad1!B615</f>
        <v>0</v>
      </c>
      <c r="AC615">
        <f>Blad1!C615</f>
        <v>0</v>
      </c>
      <c r="AD615">
        <f>Blad1!D615</f>
        <v>0</v>
      </c>
      <c r="AE615">
        <f>Blad1!E615</f>
        <v>0</v>
      </c>
      <c r="AF615">
        <f>Blad1!F615</f>
        <v>0</v>
      </c>
      <c r="AG615">
        <f>Blad1!G615</f>
        <v>0</v>
      </c>
      <c r="AH615" s="16">
        <f>Blad1!H615</f>
        <v>0</v>
      </c>
      <c r="AI615">
        <f>Blad1!I615</f>
        <v>0</v>
      </c>
      <c r="AJ615">
        <f>Blad1!J615</f>
        <v>0</v>
      </c>
      <c r="AK615">
        <f>Blad1!K615</f>
        <v>0</v>
      </c>
      <c r="AL615">
        <f>Blad1!L615</f>
        <v>0</v>
      </c>
      <c r="AM615">
        <f>Blad1!M615</f>
        <v>0</v>
      </c>
      <c r="AN615">
        <f>Blad1!N615</f>
        <v>0</v>
      </c>
    </row>
    <row r="616" spans="7:40" ht="12.75">
      <c r="G616" s="15">
        <f t="shared" si="75"/>
        <v>0</v>
      </c>
      <c r="V616">
        <f t="shared" si="77"/>
        <v>0</v>
      </c>
      <c r="X616">
        <f t="shared" si="76"/>
        <v>0</v>
      </c>
      <c r="AA616">
        <f>Blad1!A616</f>
        <v>0</v>
      </c>
      <c r="AB616">
        <f>Blad1!B616</f>
        <v>0</v>
      </c>
      <c r="AC616">
        <f>Blad1!C616</f>
        <v>0</v>
      </c>
      <c r="AD616">
        <f>Blad1!D616</f>
        <v>0</v>
      </c>
      <c r="AE616">
        <f>Blad1!E616</f>
        <v>0</v>
      </c>
      <c r="AF616">
        <f>Blad1!F616</f>
        <v>0</v>
      </c>
      <c r="AG616">
        <f>Blad1!G616</f>
        <v>0</v>
      </c>
      <c r="AH616" s="16">
        <f>Blad1!H616</f>
        <v>0</v>
      </c>
      <c r="AI616">
        <f>Blad1!I616</f>
        <v>0</v>
      </c>
      <c r="AJ616">
        <f>Blad1!J616</f>
        <v>0</v>
      </c>
      <c r="AK616">
        <f>Blad1!K616</f>
        <v>0</v>
      </c>
      <c r="AL616">
        <f>Blad1!L616</f>
        <v>0</v>
      </c>
      <c r="AM616">
        <f>Blad1!M616</f>
        <v>0</v>
      </c>
      <c r="AN616">
        <f>Blad1!N616</f>
        <v>0</v>
      </c>
    </row>
    <row r="617" spans="7:40" ht="12.75">
      <c r="G617" s="15">
        <f t="shared" si="75"/>
        <v>0</v>
      </c>
      <c r="V617">
        <f t="shared" si="77"/>
        <v>0</v>
      </c>
      <c r="X617">
        <f t="shared" si="76"/>
        <v>0</v>
      </c>
      <c r="AA617">
        <f>Blad1!A617</f>
        <v>0</v>
      </c>
      <c r="AB617">
        <f>Blad1!B617</f>
        <v>0</v>
      </c>
      <c r="AC617">
        <f>Blad1!C617</f>
        <v>0</v>
      </c>
      <c r="AD617">
        <f>Blad1!D617</f>
        <v>0</v>
      </c>
      <c r="AE617">
        <f>Blad1!E617</f>
        <v>0</v>
      </c>
      <c r="AF617">
        <f>Blad1!F617</f>
        <v>0</v>
      </c>
      <c r="AG617">
        <f>Blad1!G617</f>
        <v>0</v>
      </c>
      <c r="AH617" s="16">
        <f>Blad1!H617</f>
        <v>0</v>
      </c>
      <c r="AI617">
        <f>Blad1!I617</f>
        <v>0</v>
      </c>
      <c r="AJ617">
        <f>Blad1!J617</f>
        <v>0</v>
      </c>
      <c r="AK617">
        <f>Blad1!K617</f>
        <v>0</v>
      </c>
      <c r="AL617">
        <f>Blad1!L617</f>
        <v>0</v>
      </c>
      <c r="AM617">
        <f>Blad1!M617</f>
        <v>0</v>
      </c>
      <c r="AN617">
        <f>Blad1!N617</f>
        <v>0</v>
      </c>
    </row>
    <row r="618" spans="7:40" ht="12.75">
      <c r="G618" s="15">
        <f t="shared" si="75"/>
        <v>0</v>
      </c>
      <c r="V618">
        <f t="shared" si="77"/>
        <v>0</v>
      </c>
      <c r="X618">
        <f t="shared" si="76"/>
        <v>0</v>
      </c>
      <c r="AA618">
        <f>Blad1!A618</f>
        <v>0</v>
      </c>
      <c r="AB618">
        <f>Blad1!B618</f>
        <v>0</v>
      </c>
      <c r="AC618">
        <f>Blad1!C618</f>
        <v>0</v>
      </c>
      <c r="AD618">
        <f>Blad1!D618</f>
        <v>0</v>
      </c>
      <c r="AE618">
        <f>Blad1!E618</f>
        <v>0</v>
      </c>
      <c r="AF618">
        <f>Blad1!F618</f>
        <v>0</v>
      </c>
      <c r="AG618">
        <f>Blad1!G618</f>
        <v>0</v>
      </c>
      <c r="AH618" s="16">
        <f>Blad1!H618</f>
        <v>0</v>
      </c>
      <c r="AI618">
        <f>Blad1!I618</f>
        <v>0</v>
      </c>
      <c r="AJ618">
        <f>Blad1!J618</f>
        <v>0</v>
      </c>
      <c r="AK618">
        <f>Blad1!K618</f>
        <v>0</v>
      </c>
      <c r="AL618">
        <f>Blad1!L618</f>
        <v>0</v>
      </c>
      <c r="AM618">
        <f>Blad1!M618</f>
        <v>0</v>
      </c>
      <c r="AN618">
        <f>Blad1!N618</f>
        <v>0</v>
      </c>
    </row>
    <row r="619" spans="7:40" ht="12.75">
      <c r="G619" s="15">
        <f t="shared" si="75"/>
        <v>0</v>
      </c>
      <c r="V619">
        <f t="shared" si="77"/>
        <v>0</v>
      </c>
      <c r="X619">
        <f t="shared" si="76"/>
        <v>0</v>
      </c>
      <c r="AA619">
        <f>Blad1!A619</f>
        <v>0</v>
      </c>
      <c r="AB619">
        <f>Blad1!B619</f>
        <v>0</v>
      </c>
      <c r="AC619">
        <f>Blad1!C619</f>
        <v>0</v>
      </c>
      <c r="AD619">
        <f>Blad1!D619</f>
        <v>0</v>
      </c>
      <c r="AE619">
        <f>Blad1!E619</f>
        <v>0</v>
      </c>
      <c r="AF619">
        <f>Blad1!F619</f>
        <v>0</v>
      </c>
      <c r="AG619">
        <f>Blad1!G619</f>
        <v>0</v>
      </c>
      <c r="AH619" s="16">
        <f>Blad1!H619</f>
        <v>0</v>
      </c>
      <c r="AI619">
        <f>Blad1!I619</f>
        <v>0</v>
      </c>
      <c r="AJ619">
        <f>Blad1!J619</f>
        <v>0</v>
      </c>
      <c r="AK619">
        <f>Blad1!K619</f>
        <v>0</v>
      </c>
      <c r="AL619">
        <f>Blad1!L619</f>
        <v>0</v>
      </c>
      <c r="AM619">
        <f>Blad1!M619</f>
        <v>0</v>
      </c>
      <c r="AN619">
        <f>Blad1!N619</f>
        <v>0</v>
      </c>
    </row>
    <row r="620" spans="7:40" ht="12.75">
      <c r="G620" s="15">
        <f t="shared" si="75"/>
        <v>0</v>
      </c>
      <c r="V620">
        <f t="shared" si="77"/>
        <v>0</v>
      </c>
      <c r="X620">
        <f t="shared" si="76"/>
        <v>0</v>
      </c>
      <c r="AA620">
        <f>Blad1!A620</f>
        <v>0</v>
      </c>
      <c r="AB620">
        <f>Blad1!B620</f>
        <v>0</v>
      </c>
      <c r="AC620">
        <f>Blad1!C620</f>
        <v>0</v>
      </c>
      <c r="AD620">
        <f>Blad1!D620</f>
        <v>0</v>
      </c>
      <c r="AE620">
        <f>Blad1!E620</f>
        <v>0</v>
      </c>
      <c r="AF620">
        <f>Blad1!F620</f>
        <v>0</v>
      </c>
      <c r="AG620">
        <f>Blad1!G620</f>
        <v>0</v>
      </c>
      <c r="AH620" s="16">
        <f>Blad1!H620</f>
        <v>0</v>
      </c>
      <c r="AI620">
        <f>Blad1!I620</f>
        <v>0</v>
      </c>
      <c r="AJ620">
        <f>Blad1!J620</f>
        <v>0</v>
      </c>
      <c r="AK620">
        <f>Blad1!K620</f>
        <v>0</v>
      </c>
      <c r="AL620">
        <f>Blad1!L620</f>
        <v>0</v>
      </c>
      <c r="AM620">
        <f>Blad1!M620</f>
        <v>0</v>
      </c>
      <c r="AN620">
        <f>Blad1!N620</f>
        <v>0</v>
      </c>
    </row>
    <row r="621" spans="7:40" ht="12.75">
      <c r="G621" s="15">
        <f t="shared" si="75"/>
        <v>0</v>
      </c>
      <c r="V621">
        <f t="shared" si="77"/>
        <v>0</v>
      </c>
      <c r="X621">
        <f t="shared" si="76"/>
        <v>0</v>
      </c>
      <c r="AA621">
        <f>Blad1!A621</f>
        <v>0</v>
      </c>
      <c r="AB621">
        <f>Blad1!B621</f>
        <v>0</v>
      </c>
      <c r="AC621">
        <f>Blad1!C621</f>
        <v>0</v>
      </c>
      <c r="AD621">
        <f>Blad1!D621</f>
        <v>0</v>
      </c>
      <c r="AE621">
        <f>Blad1!E621</f>
        <v>0</v>
      </c>
      <c r="AF621">
        <f>Blad1!F621</f>
        <v>0</v>
      </c>
      <c r="AG621">
        <f>Blad1!G621</f>
        <v>0</v>
      </c>
      <c r="AH621" s="16">
        <f>Blad1!H621</f>
        <v>0</v>
      </c>
      <c r="AI621">
        <f>Blad1!I621</f>
        <v>0</v>
      </c>
      <c r="AJ621">
        <f>Blad1!J621</f>
        <v>0</v>
      </c>
      <c r="AK621">
        <f>Blad1!K621</f>
        <v>0</v>
      </c>
      <c r="AL621">
        <f>Blad1!L621</f>
        <v>0</v>
      </c>
      <c r="AM621">
        <f>Blad1!M621</f>
        <v>0</v>
      </c>
      <c r="AN621">
        <f>Blad1!N621</f>
        <v>0</v>
      </c>
    </row>
    <row r="622" spans="7:40" ht="12.75">
      <c r="G622" s="15">
        <f t="shared" si="75"/>
        <v>0</v>
      </c>
      <c r="V622">
        <f t="shared" si="77"/>
        <v>0</v>
      </c>
      <c r="X622">
        <f t="shared" si="76"/>
        <v>0</v>
      </c>
      <c r="AA622">
        <f>Blad1!A622</f>
        <v>0</v>
      </c>
      <c r="AB622">
        <f>Blad1!B622</f>
        <v>0</v>
      </c>
      <c r="AC622">
        <f>Blad1!C622</f>
        <v>0</v>
      </c>
      <c r="AD622">
        <f>Blad1!D622</f>
        <v>0</v>
      </c>
      <c r="AE622">
        <f>Blad1!E622</f>
        <v>0</v>
      </c>
      <c r="AF622">
        <f>Blad1!F622</f>
        <v>0</v>
      </c>
      <c r="AG622">
        <f>Blad1!G622</f>
        <v>0</v>
      </c>
      <c r="AH622" s="16">
        <f>Blad1!H622</f>
        <v>0</v>
      </c>
      <c r="AI622">
        <f>Blad1!I622</f>
        <v>0</v>
      </c>
      <c r="AJ622">
        <f>Blad1!J622</f>
        <v>0</v>
      </c>
      <c r="AK622">
        <f>Blad1!K622</f>
        <v>0</v>
      </c>
      <c r="AL622">
        <f>Blad1!L622</f>
        <v>0</v>
      </c>
      <c r="AM622">
        <f>Blad1!M622</f>
        <v>0</v>
      </c>
      <c r="AN622">
        <f>Blad1!N622</f>
        <v>0</v>
      </c>
    </row>
    <row r="623" spans="7:40" ht="12.75">
      <c r="G623" s="15">
        <f t="shared" si="75"/>
        <v>0</v>
      </c>
      <c r="V623">
        <f t="shared" si="77"/>
        <v>0</v>
      </c>
      <c r="X623">
        <f t="shared" si="76"/>
        <v>0</v>
      </c>
      <c r="AA623">
        <f>Blad1!A623</f>
        <v>0</v>
      </c>
      <c r="AB623">
        <f>Blad1!B623</f>
        <v>0</v>
      </c>
      <c r="AC623">
        <f>Blad1!C623</f>
        <v>0</v>
      </c>
      <c r="AD623">
        <f>Blad1!D623</f>
        <v>0</v>
      </c>
      <c r="AE623">
        <f>Blad1!E623</f>
        <v>0</v>
      </c>
      <c r="AF623">
        <f>Blad1!F623</f>
        <v>0</v>
      </c>
      <c r="AG623">
        <f>Blad1!G623</f>
        <v>0</v>
      </c>
      <c r="AH623" s="16">
        <f>Blad1!H623</f>
        <v>0</v>
      </c>
      <c r="AI623">
        <f>Blad1!I623</f>
        <v>0</v>
      </c>
      <c r="AJ623">
        <f>Blad1!J623</f>
        <v>0</v>
      </c>
      <c r="AK623">
        <f>Blad1!K623</f>
        <v>0</v>
      </c>
      <c r="AL623">
        <f>Blad1!L623</f>
        <v>0</v>
      </c>
      <c r="AM623">
        <f>Blad1!M623</f>
        <v>0</v>
      </c>
      <c r="AN623">
        <f>Blad1!N623</f>
        <v>0</v>
      </c>
    </row>
    <row r="624" spans="7:40" ht="12.75">
      <c r="G624" s="15">
        <f t="shared" si="75"/>
        <v>0</v>
      </c>
      <c r="V624">
        <f t="shared" si="77"/>
        <v>0</v>
      </c>
      <c r="X624">
        <f t="shared" si="76"/>
        <v>0</v>
      </c>
      <c r="AA624">
        <f>Blad1!A624</f>
        <v>0</v>
      </c>
      <c r="AB624">
        <f>Blad1!B624</f>
        <v>0</v>
      </c>
      <c r="AC624">
        <f>Blad1!C624</f>
        <v>0</v>
      </c>
      <c r="AD624">
        <f>Blad1!D624</f>
        <v>0</v>
      </c>
      <c r="AE624">
        <f>Blad1!E624</f>
        <v>0</v>
      </c>
      <c r="AF624">
        <f>Blad1!F624</f>
        <v>0</v>
      </c>
      <c r="AG624">
        <f>Blad1!G624</f>
        <v>0</v>
      </c>
      <c r="AH624" s="16">
        <f>Blad1!H624</f>
        <v>0</v>
      </c>
      <c r="AI624">
        <f>Blad1!I624</f>
        <v>0</v>
      </c>
      <c r="AJ624">
        <f>Blad1!J624</f>
        <v>0</v>
      </c>
      <c r="AK624">
        <f>Blad1!K624</f>
        <v>0</v>
      </c>
      <c r="AL624">
        <f>Blad1!L624</f>
        <v>0</v>
      </c>
      <c r="AM624">
        <f>Blad1!M624</f>
        <v>0</v>
      </c>
      <c r="AN624">
        <f>Blad1!N624</f>
        <v>0</v>
      </c>
    </row>
    <row r="625" spans="7:40" ht="12.75">
      <c r="G625" s="15">
        <f t="shared" si="75"/>
        <v>0</v>
      </c>
      <c r="V625">
        <f t="shared" si="77"/>
        <v>0</v>
      </c>
      <c r="X625">
        <f t="shared" si="76"/>
        <v>0</v>
      </c>
      <c r="AA625">
        <f>Blad1!A625</f>
        <v>0</v>
      </c>
      <c r="AB625">
        <f>Blad1!B625</f>
        <v>0</v>
      </c>
      <c r="AC625">
        <f>Blad1!C625</f>
        <v>0</v>
      </c>
      <c r="AD625">
        <f>Blad1!D625</f>
        <v>0</v>
      </c>
      <c r="AE625">
        <f>Blad1!E625</f>
        <v>0</v>
      </c>
      <c r="AF625">
        <f>Blad1!F625</f>
        <v>0</v>
      </c>
      <c r="AG625">
        <f>Blad1!G625</f>
        <v>0</v>
      </c>
      <c r="AH625" s="16">
        <f>Blad1!H625</f>
        <v>0</v>
      </c>
      <c r="AI625">
        <f>Blad1!I625</f>
        <v>0</v>
      </c>
      <c r="AJ625">
        <f>Blad1!J625</f>
        <v>0</v>
      </c>
      <c r="AK625">
        <f>Blad1!K625</f>
        <v>0</v>
      </c>
      <c r="AL625">
        <f>Blad1!L625</f>
        <v>0</v>
      </c>
      <c r="AM625">
        <f>Blad1!M625</f>
        <v>0</v>
      </c>
      <c r="AN625">
        <f>Blad1!N625</f>
        <v>0</v>
      </c>
    </row>
    <row r="626" spans="7:40" ht="12.75">
      <c r="G626" s="15">
        <f t="shared" si="75"/>
        <v>0</v>
      </c>
      <c r="V626">
        <f t="shared" si="77"/>
        <v>0</v>
      </c>
      <c r="X626">
        <f t="shared" si="76"/>
        <v>0</v>
      </c>
      <c r="AA626">
        <f>Blad1!A626</f>
        <v>0</v>
      </c>
      <c r="AB626">
        <f>Blad1!B626</f>
        <v>0</v>
      </c>
      <c r="AC626">
        <f>Blad1!C626</f>
        <v>0</v>
      </c>
      <c r="AD626">
        <f>Blad1!D626</f>
        <v>0</v>
      </c>
      <c r="AE626">
        <f>Blad1!E626</f>
        <v>0</v>
      </c>
      <c r="AF626">
        <f>Blad1!F626</f>
        <v>0</v>
      </c>
      <c r="AG626">
        <f>Blad1!G626</f>
        <v>0</v>
      </c>
      <c r="AH626" s="16">
        <f>Blad1!H626</f>
        <v>0</v>
      </c>
      <c r="AI626">
        <f>Blad1!I626</f>
        <v>0</v>
      </c>
      <c r="AJ626">
        <f>Blad1!J626</f>
        <v>0</v>
      </c>
      <c r="AK626">
        <f>Blad1!K626</f>
        <v>0</v>
      </c>
      <c r="AL626">
        <f>Blad1!L626</f>
        <v>0</v>
      </c>
      <c r="AM626">
        <f>Blad1!M626</f>
        <v>0</v>
      </c>
      <c r="AN626">
        <f>Blad1!N626</f>
        <v>0</v>
      </c>
    </row>
    <row r="627" spans="7:40" ht="12.75">
      <c r="G627" s="15">
        <f t="shared" si="75"/>
        <v>0</v>
      </c>
      <c r="V627">
        <f t="shared" si="77"/>
        <v>0</v>
      </c>
      <c r="X627">
        <f t="shared" si="76"/>
        <v>0</v>
      </c>
      <c r="AA627">
        <f>Blad1!A627</f>
        <v>0</v>
      </c>
      <c r="AB627">
        <f>Blad1!B627</f>
        <v>0</v>
      </c>
      <c r="AC627">
        <f>Blad1!C627</f>
        <v>0</v>
      </c>
      <c r="AD627">
        <f>Blad1!D627</f>
        <v>0</v>
      </c>
      <c r="AE627">
        <f>Blad1!E627</f>
        <v>0</v>
      </c>
      <c r="AF627">
        <f>Blad1!F627</f>
        <v>0</v>
      </c>
      <c r="AG627">
        <f>Blad1!G627</f>
        <v>0</v>
      </c>
      <c r="AH627" s="16">
        <f>Blad1!H627</f>
        <v>0</v>
      </c>
      <c r="AI627">
        <f>Blad1!I627</f>
        <v>0</v>
      </c>
      <c r="AJ627">
        <f>Blad1!J627</f>
        <v>0</v>
      </c>
      <c r="AK627">
        <f>Blad1!K627</f>
        <v>0</v>
      </c>
      <c r="AL627">
        <f>Blad1!L627</f>
        <v>0</v>
      </c>
      <c r="AM627">
        <f>Blad1!M627</f>
        <v>0</v>
      </c>
      <c r="AN627">
        <f>Blad1!N627</f>
        <v>0</v>
      </c>
    </row>
    <row r="628" spans="7:40" ht="12.75">
      <c r="G628" s="15">
        <f t="shared" si="75"/>
        <v>0</v>
      </c>
      <c r="V628">
        <f t="shared" si="77"/>
        <v>0</v>
      </c>
      <c r="X628">
        <f t="shared" si="76"/>
        <v>0</v>
      </c>
      <c r="AA628">
        <f>Blad1!A628</f>
        <v>0</v>
      </c>
      <c r="AB628">
        <f>Blad1!B628</f>
        <v>0</v>
      </c>
      <c r="AC628">
        <f>Blad1!C628</f>
        <v>0</v>
      </c>
      <c r="AD628">
        <f>Blad1!D628</f>
        <v>0</v>
      </c>
      <c r="AE628">
        <f>Blad1!E628</f>
        <v>0</v>
      </c>
      <c r="AF628">
        <f>Blad1!F628</f>
        <v>0</v>
      </c>
      <c r="AG628">
        <f>Blad1!G628</f>
        <v>0</v>
      </c>
      <c r="AH628" s="16">
        <f>Blad1!H628</f>
        <v>0</v>
      </c>
      <c r="AI628">
        <f>Blad1!I628</f>
        <v>0</v>
      </c>
      <c r="AJ628">
        <f>Blad1!J628</f>
        <v>0</v>
      </c>
      <c r="AK628">
        <f>Blad1!K628</f>
        <v>0</v>
      </c>
      <c r="AL628">
        <f>Blad1!L628</f>
        <v>0</v>
      </c>
      <c r="AM628">
        <f>Blad1!M628</f>
        <v>0</v>
      </c>
      <c r="AN628">
        <f>Blad1!N628</f>
        <v>0</v>
      </c>
    </row>
    <row r="629" spans="7:40" ht="12.75">
      <c r="G629" s="15">
        <f t="shared" si="75"/>
        <v>0</v>
      </c>
      <c r="V629">
        <f t="shared" si="77"/>
        <v>0</v>
      </c>
      <c r="X629">
        <f t="shared" si="76"/>
        <v>0</v>
      </c>
      <c r="AA629">
        <f>Blad1!A629</f>
        <v>0</v>
      </c>
      <c r="AB629">
        <f>Blad1!B629</f>
        <v>0</v>
      </c>
      <c r="AC629">
        <f>Blad1!C629</f>
        <v>0</v>
      </c>
      <c r="AD629">
        <f>Blad1!D629</f>
        <v>0</v>
      </c>
      <c r="AE629">
        <f>Blad1!E629</f>
        <v>0</v>
      </c>
      <c r="AF629">
        <f>Blad1!F629</f>
        <v>0</v>
      </c>
      <c r="AG629">
        <f>Blad1!G629</f>
        <v>0</v>
      </c>
      <c r="AH629" s="16">
        <f>Blad1!H629</f>
        <v>0</v>
      </c>
      <c r="AI629">
        <f>Blad1!I629</f>
        <v>0</v>
      </c>
      <c r="AJ629">
        <f>Blad1!J629</f>
        <v>0</v>
      </c>
      <c r="AK629">
        <f>Blad1!K629</f>
        <v>0</v>
      </c>
      <c r="AL629">
        <f>Blad1!L629</f>
        <v>0</v>
      </c>
      <c r="AM629">
        <f>Blad1!M629</f>
        <v>0</v>
      </c>
      <c r="AN629">
        <f>Blad1!N629</f>
        <v>0</v>
      </c>
    </row>
    <row r="630" spans="7:40" ht="12.75">
      <c r="G630" s="15">
        <f t="shared" si="75"/>
        <v>0</v>
      </c>
      <c r="V630">
        <f t="shared" si="77"/>
        <v>0</v>
      </c>
      <c r="X630">
        <f t="shared" si="76"/>
        <v>0</v>
      </c>
      <c r="AA630">
        <f>Blad1!A630</f>
        <v>0</v>
      </c>
      <c r="AB630">
        <f>Blad1!B630</f>
        <v>0</v>
      </c>
      <c r="AC630">
        <f>Blad1!C630</f>
        <v>0</v>
      </c>
      <c r="AD630">
        <f>Blad1!D630</f>
        <v>0</v>
      </c>
      <c r="AE630">
        <f>Blad1!E630</f>
        <v>0</v>
      </c>
      <c r="AF630">
        <f>Blad1!F630</f>
        <v>0</v>
      </c>
      <c r="AG630">
        <f>Blad1!G630</f>
        <v>0</v>
      </c>
      <c r="AH630" s="16">
        <f>Blad1!H630</f>
        <v>0</v>
      </c>
      <c r="AI630">
        <f>Blad1!I630</f>
        <v>0</v>
      </c>
      <c r="AJ630">
        <f>Blad1!J630</f>
        <v>0</v>
      </c>
      <c r="AK630">
        <f>Blad1!K630</f>
        <v>0</v>
      </c>
      <c r="AL630">
        <f>Blad1!L630</f>
        <v>0</v>
      </c>
      <c r="AM630">
        <f>Blad1!M630</f>
        <v>0</v>
      </c>
      <c r="AN630">
        <f>Blad1!N630</f>
        <v>0</v>
      </c>
    </row>
    <row r="631" spans="7:40" ht="12.75">
      <c r="G631" s="15">
        <f t="shared" si="75"/>
        <v>0</v>
      </c>
      <c r="V631">
        <f t="shared" si="77"/>
        <v>0</v>
      </c>
      <c r="X631">
        <f t="shared" si="76"/>
        <v>0</v>
      </c>
      <c r="AA631">
        <f>Blad1!A631</f>
        <v>0</v>
      </c>
      <c r="AB631">
        <f>Blad1!B631</f>
        <v>0</v>
      </c>
      <c r="AC631">
        <f>Blad1!C631</f>
        <v>0</v>
      </c>
      <c r="AD631">
        <f>Blad1!D631</f>
        <v>0</v>
      </c>
      <c r="AE631">
        <f>Blad1!E631</f>
        <v>0</v>
      </c>
      <c r="AF631">
        <f>Blad1!F631</f>
        <v>0</v>
      </c>
      <c r="AG631">
        <f>Blad1!G631</f>
        <v>0</v>
      </c>
      <c r="AH631" s="16">
        <f>Blad1!H631</f>
        <v>0</v>
      </c>
      <c r="AI631">
        <f>Blad1!I631</f>
        <v>0</v>
      </c>
      <c r="AJ631">
        <f>Blad1!J631</f>
        <v>0</v>
      </c>
      <c r="AK631">
        <f>Blad1!K631</f>
        <v>0</v>
      </c>
      <c r="AL631">
        <f>Blad1!L631</f>
        <v>0</v>
      </c>
      <c r="AM631">
        <f>Blad1!M631</f>
        <v>0</v>
      </c>
      <c r="AN631">
        <f>Blad1!N631</f>
        <v>0</v>
      </c>
    </row>
    <row r="632" spans="7:40" ht="12.75">
      <c r="G632" s="15">
        <f t="shared" si="75"/>
        <v>0</v>
      </c>
      <c r="V632">
        <f t="shared" si="77"/>
        <v>0</v>
      </c>
      <c r="X632">
        <f t="shared" si="76"/>
        <v>0</v>
      </c>
      <c r="AA632">
        <f>Blad1!A632</f>
        <v>0</v>
      </c>
      <c r="AB632">
        <f>Blad1!B632</f>
        <v>0</v>
      </c>
      <c r="AC632">
        <f>Blad1!C632</f>
        <v>0</v>
      </c>
      <c r="AD632">
        <f>Blad1!D632</f>
        <v>0</v>
      </c>
      <c r="AE632">
        <f>Blad1!E632</f>
        <v>0</v>
      </c>
      <c r="AF632">
        <f>Blad1!F632</f>
        <v>0</v>
      </c>
      <c r="AG632">
        <f>Blad1!G632</f>
        <v>0</v>
      </c>
      <c r="AH632" s="16">
        <f>Blad1!H632</f>
        <v>0</v>
      </c>
      <c r="AI632">
        <f>Blad1!I632</f>
        <v>0</v>
      </c>
      <c r="AJ632">
        <f>Blad1!J632</f>
        <v>0</v>
      </c>
      <c r="AK632">
        <f>Blad1!K632</f>
        <v>0</v>
      </c>
      <c r="AL632">
        <f>Blad1!L632</f>
        <v>0</v>
      </c>
      <c r="AM632">
        <f>Blad1!M632</f>
        <v>0</v>
      </c>
      <c r="AN632">
        <f>Blad1!N632</f>
        <v>0</v>
      </c>
    </row>
    <row r="633" spans="7:40" ht="12.75">
      <c r="G633" s="15">
        <f t="shared" si="75"/>
        <v>0</v>
      </c>
      <c r="V633">
        <f t="shared" si="77"/>
        <v>0</v>
      </c>
      <c r="X633">
        <f t="shared" si="76"/>
        <v>0</v>
      </c>
      <c r="AA633">
        <f>Blad1!A633</f>
        <v>0</v>
      </c>
      <c r="AB633">
        <f>Blad1!B633</f>
        <v>0</v>
      </c>
      <c r="AC633">
        <f>Blad1!C633</f>
        <v>0</v>
      </c>
      <c r="AD633">
        <f>Blad1!D633</f>
        <v>0</v>
      </c>
      <c r="AE633">
        <f>Blad1!E633</f>
        <v>0</v>
      </c>
      <c r="AF633">
        <f>Blad1!F633</f>
        <v>0</v>
      </c>
      <c r="AG633">
        <f>Blad1!G633</f>
        <v>0</v>
      </c>
      <c r="AH633" s="16">
        <f>Blad1!H633</f>
        <v>0</v>
      </c>
      <c r="AI633">
        <f>Blad1!I633</f>
        <v>0</v>
      </c>
      <c r="AJ633">
        <f>Blad1!J633</f>
        <v>0</v>
      </c>
      <c r="AK633">
        <f>Blad1!K633</f>
        <v>0</v>
      </c>
      <c r="AL633">
        <f>Blad1!L633</f>
        <v>0</v>
      </c>
      <c r="AM633">
        <f>Blad1!M633</f>
        <v>0</v>
      </c>
      <c r="AN633">
        <f>Blad1!N633</f>
        <v>0</v>
      </c>
    </row>
    <row r="634" spans="7:40" ht="12.75">
      <c r="G634" s="15">
        <f t="shared" si="75"/>
        <v>0</v>
      </c>
      <c r="V634">
        <f t="shared" si="77"/>
        <v>0</v>
      </c>
      <c r="X634">
        <f t="shared" si="76"/>
        <v>0</v>
      </c>
      <c r="AA634">
        <f>Blad1!A634</f>
        <v>0</v>
      </c>
      <c r="AB634">
        <f>Blad1!B634</f>
        <v>0</v>
      </c>
      <c r="AC634">
        <f>Blad1!C634</f>
        <v>0</v>
      </c>
      <c r="AD634">
        <f>Blad1!D634</f>
        <v>0</v>
      </c>
      <c r="AE634">
        <f>Blad1!E634</f>
        <v>0</v>
      </c>
      <c r="AF634">
        <f>Blad1!F634</f>
        <v>0</v>
      </c>
      <c r="AG634">
        <f>Blad1!G634</f>
        <v>0</v>
      </c>
      <c r="AH634" s="16">
        <f>Blad1!H634</f>
        <v>0</v>
      </c>
      <c r="AI634">
        <f>Blad1!I634</f>
        <v>0</v>
      </c>
      <c r="AJ634">
        <f>Blad1!J634</f>
        <v>0</v>
      </c>
      <c r="AK634">
        <f>Blad1!K634</f>
        <v>0</v>
      </c>
      <c r="AL634">
        <f>Blad1!L634</f>
        <v>0</v>
      </c>
      <c r="AM634">
        <f>Blad1!M634</f>
        <v>0</v>
      </c>
      <c r="AN634">
        <f>Blad1!N634</f>
        <v>0</v>
      </c>
    </row>
    <row r="635" spans="7:40" ht="12.75">
      <c r="G635" s="15">
        <f t="shared" si="75"/>
        <v>0</v>
      </c>
      <c r="V635">
        <f t="shared" si="77"/>
        <v>0</v>
      </c>
      <c r="X635">
        <f t="shared" si="76"/>
        <v>0</v>
      </c>
      <c r="AA635">
        <f>Blad1!A635</f>
        <v>0</v>
      </c>
      <c r="AB635">
        <f>Blad1!B635</f>
        <v>0</v>
      </c>
      <c r="AC635">
        <f>Blad1!C635</f>
        <v>0</v>
      </c>
      <c r="AD635">
        <f>Blad1!D635</f>
        <v>0</v>
      </c>
      <c r="AE635">
        <f>Blad1!E635</f>
        <v>0</v>
      </c>
      <c r="AF635">
        <f>Blad1!F635</f>
        <v>0</v>
      </c>
      <c r="AG635">
        <f>Blad1!G635</f>
        <v>0</v>
      </c>
      <c r="AH635" s="16">
        <f>Blad1!H635</f>
        <v>0</v>
      </c>
      <c r="AI635">
        <f>Blad1!I635</f>
        <v>0</v>
      </c>
      <c r="AJ635">
        <f>Blad1!J635</f>
        <v>0</v>
      </c>
      <c r="AK635">
        <f>Blad1!K635</f>
        <v>0</v>
      </c>
      <c r="AL635">
        <f>Blad1!L635</f>
        <v>0</v>
      </c>
      <c r="AM635">
        <f>Blad1!M635</f>
        <v>0</v>
      </c>
      <c r="AN635">
        <f>Blad1!N635</f>
        <v>0</v>
      </c>
    </row>
    <row r="636" spans="7:40" ht="12.75">
      <c r="G636" s="15">
        <f t="shared" si="75"/>
        <v>0</v>
      </c>
      <c r="V636">
        <f t="shared" si="77"/>
        <v>0</v>
      </c>
      <c r="X636">
        <f t="shared" si="76"/>
        <v>0</v>
      </c>
      <c r="AA636">
        <f>Blad1!A636</f>
        <v>0</v>
      </c>
      <c r="AB636">
        <f>Blad1!B636</f>
        <v>0</v>
      </c>
      <c r="AC636">
        <f>Blad1!C636</f>
        <v>0</v>
      </c>
      <c r="AD636">
        <f>Blad1!D636</f>
        <v>0</v>
      </c>
      <c r="AE636">
        <f>Blad1!E636</f>
        <v>0</v>
      </c>
      <c r="AF636">
        <f>Blad1!F636</f>
        <v>0</v>
      </c>
      <c r="AG636">
        <f>Blad1!G636</f>
        <v>0</v>
      </c>
      <c r="AH636" s="16">
        <f>Blad1!H636</f>
        <v>0</v>
      </c>
      <c r="AI636">
        <f>Blad1!I636</f>
        <v>0</v>
      </c>
      <c r="AJ636">
        <f>Blad1!J636</f>
        <v>0</v>
      </c>
      <c r="AK636">
        <f>Blad1!K636</f>
        <v>0</v>
      </c>
      <c r="AL636">
        <f>Blad1!L636</f>
        <v>0</v>
      </c>
      <c r="AM636">
        <f>Blad1!M636</f>
        <v>0</v>
      </c>
      <c r="AN636">
        <f>Blad1!N636</f>
        <v>0</v>
      </c>
    </row>
    <row r="637" spans="7:40" ht="12.75">
      <c r="G637" s="15">
        <f t="shared" si="75"/>
        <v>0</v>
      </c>
      <c r="V637">
        <f t="shared" si="77"/>
        <v>0</v>
      </c>
      <c r="X637">
        <f t="shared" si="76"/>
        <v>0</v>
      </c>
      <c r="AA637">
        <f>Blad1!A637</f>
        <v>0</v>
      </c>
      <c r="AB637">
        <f>Blad1!B637</f>
        <v>0</v>
      </c>
      <c r="AC637">
        <f>Blad1!C637</f>
        <v>0</v>
      </c>
      <c r="AD637">
        <f>Blad1!D637</f>
        <v>0</v>
      </c>
      <c r="AE637">
        <f>Blad1!E637</f>
        <v>0</v>
      </c>
      <c r="AF637">
        <f>Blad1!F637</f>
        <v>0</v>
      </c>
      <c r="AG637">
        <f>Blad1!G637</f>
        <v>0</v>
      </c>
      <c r="AH637" s="16">
        <f>Blad1!H637</f>
        <v>0</v>
      </c>
      <c r="AI637">
        <f>Blad1!I637</f>
        <v>0</v>
      </c>
      <c r="AJ637">
        <f>Blad1!J637</f>
        <v>0</v>
      </c>
      <c r="AK637">
        <f>Blad1!K637</f>
        <v>0</v>
      </c>
      <c r="AL637">
        <f>Blad1!L637</f>
        <v>0</v>
      </c>
      <c r="AM637">
        <f>Blad1!M637</f>
        <v>0</v>
      </c>
      <c r="AN637">
        <f>Blad1!N637</f>
        <v>0</v>
      </c>
    </row>
    <row r="638" spans="7:40" ht="12.75">
      <c r="G638" s="15">
        <f t="shared" si="75"/>
        <v>0</v>
      </c>
      <c r="V638">
        <f t="shared" si="77"/>
        <v>0</v>
      </c>
      <c r="X638">
        <f t="shared" si="76"/>
        <v>0</v>
      </c>
      <c r="AA638">
        <f>Blad1!A638</f>
        <v>0</v>
      </c>
      <c r="AB638">
        <f>Blad1!B638</f>
        <v>0</v>
      </c>
      <c r="AC638">
        <f>Blad1!C638</f>
        <v>0</v>
      </c>
      <c r="AD638">
        <f>Blad1!D638</f>
        <v>0</v>
      </c>
      <c r="AE638">
        <f>Blad1!E638</f>
        <v>0</v>
      </c>
      <c r="AF638">
        <f>Blad1!F638</f>
        <v>0</v>
      </c>
      <c r="AG638">
        <f>Blad1!G638</f>
        <v>0</v>
      </c>
      <c r="AH638" s="16">
        <f>Blad1!H638</f>
        <v>0</v>
      </c>
      <c r="AI638">
        <f>Blad1!I638</f>
        <v>0</v>
      </c>
      <c r="AJ638">
        <f>Blad1!J638</f>
        <v>0</v>
      </c>
      <c r="AK638">
        <f>Blad1!K638</f>
        <v>0</v>
      </c>
      <c r="AL638">
        <f>Blad1!L638</f>
        <v>0</v>
      </c>
      <c r="AM638">
        <f>Blad1!M638</f>
        <v>0</v>
      </c>
      <c r="AN638">
        <f>Blad1!N638</f>
        <v>0</v>
      </c>
    </row>
    <row r="639" spans="7:40" ht="12.75">
      <c r="G639" s="15">
        <f t="shared" si="75"/>
        <v>0</v>
      </c>
      <c r="V639">
        <f t="shared" si="77"/>
        <v>0</v>
      </c>
      <c r="X639">
        <f t="shared" si="76"/>
        <v>0</v>
      </c>
      <c r="AA639">
        <f>Blad1!A639</f>
        <v>0</v>
      </c>
      <c r="AB639">
        <f>Blad1!B639</f>
        <v>0</v>
      </c>
      <c r="AC639">
        <f>Blad1!C639</f>
        <v>0</v>
      </c>
      <c r="AD639">
        <f>Blad1!D639</f>
        <v>0</v>
      </c>
      <c r="AE639">
        <f>Blad1!E639</f>
        <v>0</v>
      </c>
      <c r="AF639">
        <f>Blad1!F639</f>
        <v>0</v>
      </c>
      <c r="AG639">
        <f>Blad1!G639</f>
        <v>0</v>
      </c>
      <c r="AH639" s="16">
        <f>Blad1!H639</f>
        <v>0</v>
      </c>
      <c r="AI639">
        <f>Blad1!I639</f>
        <v>0</v>
      </c>
      <c r="AJ639">
        <f>Blad1!J639</f>
        <v>0</v>
      </c>
      <c r="AK639">
        <f>Blad1!K639</f>
        <v>0</v>
      </c>
      <c r="AL639">
        <f>Blad1!L639</f>
        <v>0</v>
      </c>
      <c r="AM639">
        <f>Blad1!M639</f>
        <v>0</v>
      </c>
      <c r="AN639">
        <f>Blad1!N639</f>
        <v>0</v>
      </c>
    </row>
    <row r="640" spans="7:40" ht="12.75">
      <c r="G640" s="15">
        <f t="shared" si="75"/>
        <v>0</v>
      </c>
      <c r="V640">
        <f t="shared" si="77"/>
        <v>0</v>
      </c>
      <c r="X640">
        <f t="shared" si="76"/>
        <v>0</v>
      </c>
      <c r="AA640">
        <f>Blad1!A640</f>
        <v>0</v>
      </c>
      <c r="AB640">
        <f>Blad1!B640</f>
        <v>0</v>
      </c>
      <c r="AC640">
        <f>Blad1!C640</f>
        <v>0</v>
      </c>
      <c r="AD640">
        <f>Blad1!D640</f>
        <v>0</v>
      </c>
      <c r="AE640">
        <f>Blad1!E640</f>
        <v>0</v>
      </c>
      <c r="AF640">
        <f>Blad1!F640</f>
        <v>0</v>
      </c>
      <c r="AG640">
        <f>Blad1!G640</f>
        <v>0</v>
      </c>
      <c r="AH640" s="16">
        <f>Blad1!H640</f>
        <v>0</v>
      </c>
      <c r="AI640">
        <f>Blad1!I640</f>
        <v>0</v>
      </c>
      <c r="AJ640">
        <f>Blad1!J640</f>
        <v>0</v>
      </c>
      <c r="AK640">
        <f>Blad1!K640</f>
        <v>0</v>
      </c>
      <c r="AL640">
        <f>Blad1!L640</f>
        <v>0</v>
      </c>
      <c r="AM640">
        <f>Blad1!M640</f>
        <v>0</v>
      </c>
      <c r="AN640">
        <f>Blad1!N640</f>
        <v>0</v>
      </c>
    </row>
    <row r="641" spans="7:40" ht="12.75">
      <c r="G641" s="15">
        <f t="shared" si="75"/>
        <v>0</v>
      </c>
      <c r="V641">
        <f t="shared" si="77"/>
        <v>0</v>
      </c>
      <c r="X641">
        <f t="shared" si="76"/>
        <v>0</v>
      </c>
      <c r="AA641">
        <f>Blad1!A641</f>
        <v>0</v>
      </c>
      <c r="AB641">
        <f>Blad1!B641</f>
        <v>0</v>
      </c>
      <c r="AC641">
        <f>Blad1!C641</f>
        <v>0</v>
      </c>
      <c r="AD641">
        <f>Blad1!D641</f>
        <v>0</v>
      </c>
      <c r="AE641">
        <f>Blad1!E641</f>
        <v>0</v>
      </c>
      <c r="AF641">
        <f>Blad1!F641</f>
        <v>0</v>
      </c>
      <c r="AG641">
        <f>Blad1!G641</f>
        <v>0</v>
      </c>
      <c r="AH641" s="16">
        <f>Blad1!H641</f>
        <v>0</v>
      </c>
      <c r="AI641">
        <f>Blad1!I641</f>
        <v>0</v>
      </c>
      <c r="AJ641">
        <f>Blad1!J641</f>
        <v>0</v>
      </c>
      <c r="AK641">
        <f>Blad1!K641</f>
        <v>0</v>
      </c>
      <c r="AL641">
        <f>Blad1!L641</f>
        <v>0</v>
      </c>
      <c r="AM641">
        <f>Blad1!M641</f>
        <v>0</v>
      </c>
      <c r="AN641">
        <f>Blad1!N641</f>
        <v>0</v>
      </c>
    </row>
    <row r="642" spans="7:40" ht="12.75">
      <c r="G642" s="15">
        <f t="shared" si="75"/>
        <v>0</v>
      </c>
      <c r="V642">
        <f t="shared" si="77"/>
        <v>0</v>
      </c>
      <c r="X642">
        <f t="shared" si="76"/>
        <v>0</v>
      </c>
      <c r="AA642">
        <f>Blad1!A642</f>
        <v>0</v>
      </c>
      <c r="AB642">
        <f>Blad1!B642</f>
        <v>0</v>
      </c>
      <c r="AC642">
        <f>Blad1!C642</f>
        <v>0</v>
      </c>
      <c r="AD642">
        <f>Blad1!D642</f>
        <v>0</v>
      </c>
      <c r="AE642">
        <f>Blad1!E642</f>
        <v>0</v>
      </c>
      <c r="AF642">
        <f>Blad1!F642</f>
        <v>0</v>
      </c>
      <c r="AG642">
        <f>Blad1!G642</f>
        <v>0</v>
      </c>
      <c r="AH642" s="16">
        <f>Blad1!H642</f>
        <v>0</v>
      </c>
      <c r="AI642">
        <f>Blad1!I642</f>
        <v>0</v>
      </c>
      <c r="AJ642">
        <f>Blad1!J642</f>
        <v>0</v>
      </c>
      <c r="AK642">
        <f>Blad1!K642</f>
        <v>0</v>
      </c>
      <c r="AL642">
        <f>Blad1!L642</f>
        <v>0</v>
      </c>
      <c r="AM642">
        <f>Blad1!M642</f>
        <v>0</v>
      </c>
      <c r="AN642">
        <f>Blad1!N642</f>
        <v>0</v>
      </c>
    </row>
    <row r="643" spans="7:40" ht="12.75">
      <c r="G643" s="15">
        <f aca="true" t="shared" si="78" ref="G643:G706">IF(AND(AG643&gt;0,AG644=0),1,0)</f>
        <v>0</v>
      </c>
      <c r="V643">
        <f t="shared" si="77"/>
        <v>0</v>
      </c>
      <c r="X643">
        <f aca="true" t="shared" si="79" ref="X643:X706">IF(V643=$D$10,W643,0)</f>
        <v>0</v>
      </c>
      <c r="AA643">
        <f>Blad1!A643</f>
        <v>0</v>
      </c>
      <c r="AB643">
        <f>Blad1!B643</f>
        <v>0</v>
      </c>
      <c r="AC643">
        <f>Blad1!C643</f>
        <v>0</v>
      </c>
      <c r="AD643">
        <f>Blad1!D643</f>
        <v>0</v>
      </c>
      <c r="AE643">
        <f>Blad1!E643</f>
        <v>0</v>
      </c>
      <c r="AF643">
        <f>Blad1!F643</f>
        <v>0</v>
      </c>
      <c r="AG643">
        <f>Blad1!G643</f>
        <v>0</v>
      </c>
      <c r="AH643" s="16">
        <f>Blad1!H643</f>
        <v>0</v>
      </c>
      <c r="AI643">
        <f>Blad1!I643</f>
        <v>0</v>
      </c>
      <c r="AJ643">
        <f>Blad1!J643</f>
        <v>0</v>
      </c>
      <c r="AK643">
        <f>Blad1!K643</f>
        <v>0</v>
      </c>
      <c r="AL643">
        <f>Blad1!L643</f>
        <v>0</v>
      </c>
      <c r="AM643">
        <f>Blad1!M643</f>
        <v>0</v>
      </c>
      <c r="AN643">
        <f>Blad1!N643</f>
        <v>0</v>
      </c>
    </row>
    <row r="644" spans="7:40" ht="12.75">
      <c r="G644" s="15">
        <f t="shared" si="78"/>
        <v>0</v>
      </c>
      <c r="V644">
        <f aca="true" t="shared" si="80" ref="V644:V707">IF(AH644&gt;0,AC644,0)</f>
        <v>0</v>
      </c>
      <c r="X644">
        <f t="shared" si="79"/>
        <v>0</v>
      </c>
      <c r="AA644">
        <f>Blad1!A644</f>
        <v>0</v>
      </c>
      <c r="AB644">
        <f>Blad1!B644</f>
        <v>0</v>
      </c>
      <c r="AC644">
        <f>Blad1!C644</f>
        <v>0</v>
      </c>
      <c r="AD644">
        <f>Blad1!D644</f>
        <v>0</v>
      </c>
      <c r="AE644">
        <f>Blad1!E644</f>
        <v>0</v>
      </c>
      <c r="AF644">
        <f>Blad1!F644</f>
        <v>0</v>
      </c>
      <c r="AG644">
        <f>Blad1!G644</f>
        <v>0</v>
      </c>
      <c r="AH644" s="16">
        <f>Blad1!H644</f>
        <v>0</v>
      </c>
      <c r="AI644">
        <f>Blad1!I644</f>
        <v>0</v>
      </c>
      <c r="AJ644">
        <f>Blad1!J644</f>
        <v>0</v>
      </c>
      <c r="AK644">
        <f>Blad1!K644</f>
        <v>0</v>
      </c>
      <c r="AL644">
        <f>Blad1!L644</f>
        <v>0</v>
      </c>
      <c r="AM644">
        <f>Blad1!M644</f>
        <v>0</v>
      </c>
      <c r="AN644">
        <f>Blad1!N644</f>
        <v>0</v>
      </c>
    </row>
    <row r="645" spans="7:40" ht="12.75">
      <c r="G645" s="15">
        <f t="shared" si="78"/>
        <v>0</v>
      </c>
      <c r="V645">
        <f t="shared" si="80"/>
        <v>0</v>
      </c>
      <c r="X645">
        <f t="shared" si="79"/>
        <v>0</v>
      </c>
      <c r="AA645">
        <f>Blad1!A645</f>
        <v>0</v>
      </c>
      <c r="AB645">
        <f>Blad1!B645</f>
        <v>0</v>
      </c>
      <c r="AC645">
        <f>Blad1!C645</f>
        <v>0</v>
      </c>
      <c r="AD645">
        <f>Blad1!D645</f>
        <v>0</v>
      </c>
      <c r="AE645">
        <f>Blad1!E645</f>
        <v>0</v>
      </c>
      <c r="AF645">
        <f>Blad1!F645</f>
        <v>0</v>
      </c>
      <c r="AG645">
        <f>Blad1!G645</f>
        <v>0</v>
      </c>
      <c r="AH645" s="16">
        <f>Blad1!H645</f>
        <v>0</v>
      </c>
      <c r="AI645">
        <f>Blad1!I645</f>
        <v>0</v>
      </c>
      <c r="AJ645">
        <f>Blad1!J645</f>
        <v>0</v>
      </c>
      <c r="AK645">
        <f>Blad1!K645</f>
        <v>0</v>
      </c>
      <c r="AL645">
        <f>Blad1!L645</f>
        <v>0</v>
      </c>
      <c r="AM645">
        <f>Blad1!M645</f>
        <v>0</v>
      </c>
      <c r="AN645">
        <f>Blad1!N645</f>
        <v>0</v>
      </c>
    </row>
    <row r="646" spans="7:40" ht="12.75">
      <c r="G646" s="15">
        <f t="shared" si="78"/>
        <v>0</v>
      </c>
      <c r="V646">
        <f t="shared" si="80"/>
        <v>0</v>
      </c>
      <c r="X646">
        <f t="shared" si="79"/>
        <v>0</v>
      </c>
      <c r="AA646">
        <f>Blad1!A646</f>
        <v>0</v>
      </c>
      <c r="AB646">
        <f>Blad1!B646</f>
        <v>0</v>
      </c>
      <c r="AC646">
        <f>Blad1!C646</f>
        <v>0</v>
      </c>
      <c r="AD646">
        <f>Blad1!D646</f>
        <v>0</v>
      </c>
      <c r="AE646">
        <f>Blad1!E646</f>
        <v>0</v>
      </c>
      <c r="AF646">
        <f>Blad1!F646</f>
        <v>0</v>
      </c>
      <c r="AG646">
        <f>Blad1!G646</f>
        <v>0</v>
      </c>
      <c r="AH646" s="16">
        <f>Blad1!H646</f>
        <v>0</v>
      </c>
      <c r="AI646">
        <f>Blad1!I646</f>
        <v>0</v>
      </c>
      <c r="AJ646">
        <f>Blad1!J646</f>
        <v>0</v>
      </c>
      <c r="AK646">
        <f>Blad1!K646</f>
        <v>0</v>
      </c>
      <c r="AL646">
        <f>Blad1!L646</f>
        <v>0</v>
      </c>
      <c r="AM646">
        <f>Blad1!M646</f>
        <v>0</v>
      </c>
      <c r="AN646">
        <f>Blad1!N646</f>
        <v>0</v>
      </c>
    </row>
    <row r="647" spans="7:40" ht="12.75">
      <c r="G647" s="15">
        <f t="shared" si="78"/>
        <v>0</v>
      </c>
      <c r="V647">
        <f t="shared" si="80"/>
        <v>0</v>
      </c>
      <c r="X647">
        <f t="shared" si="79"/>
        <v>0</v>
      </c>
      <c r="AA647">
        <f>Blad1!A647</f>
        <v>0</v>
      </c>
      <c r="AB647">
        <f>Blad1!B647</f>
        <v>0</v>
      </c>
      <c r="AC647">
        <f>Blad1!C647</f>
        <v>0</v>
      </c>
      <c r="AD647">
        <f>Blad1!D647</f>
        <v>0</v>
      </c>
      <c r="AE647">
        <f>Blad1!E647</f>
        <v>0</v>
      </c>
      <c r="AF647">
        <f>Blad1!F647</f>
        <v>0</v>
      </c>
      <c r="AG647">
        <f>Blad1!G647</f>
        <v>0</v>
      </c>
      <c r="AH647" s="16">
        <f>Blad1!H647</f>
        <v>0</v>
      </c>
      <c r="AI647">
        <f>Blad1!I647</f>
        <v>0</v>
      </c>
      <c r="AJ647">
        <f>Blad1!J647</f>
        <v>0</v>
      </c>
      <c r="AK647">
        <f>Blad1!K647</f>
        <v>0</v>
      </c>
      <c r="AL647">
        <f>Blad1!L647</f>
        <v>0</v>
      </c>
      <c r="AM647">
        <f>Blad1!M647</f>
        <v>0</v>
      </c>
      <c r="AN647">
        <f>Blad1!N647</f>
        <v>0</v>
      </c>
    </row>
    <row r="648" spans="7:40" ht="12.75">
      <c r="G648" s="15">
        <f t="shared" si="78"/>
        <v>0</v>
      </c>
      <c r="V648">
        <f t="shared" si="80"/>
        <v>0</v>
      </c>
      <c r="X648">
        <f t="shared" si="79"/>
        <v>0</v>
      </c>
      <c r="AA648">
        <f>Blad1!A648</f>
        <v>0</v>
      </c>
      <c r="AB648">
        <f>Blad1!B648</f>
        <v>0</v>
      </c>
      <c r="AC648">
        <f>Blad1!C648</f>
        <v>0</v>
      </c>
      <c r="AD648">
        <f>Blad1!D648</f>
        <v>0</v>
      </c>
      <c r="AE648">
        <f>Blad1!E648</f>
        <v>0</v>
      </c>
      <c r="AF648">
        <f>Blad1!F648</f>
        <v>0</v>
      </c>
      <c r="AG648">
        <f>Blad1!G648</f>
        <v>0</v>
      </c>
      <c r="AH648" s="16">
        <f>Blad1!H648</f>
        <v>0</v>
      </c>
      <c r="AI648">
        <f>Blad1!I648</f>
        <v>0</v>
      </c>
      <c r="AJ648">
        <f>Blad1!J648</f>
        <v>0</v>
      </c>
      <c r="AK648">
        <f>Blad1!K648</f>
        <v>0</v>
      </c>
      <c r="AL648">
        <f>Blad1!L648</f>
        <v>0</v>
      </c>
      <c r="AM648">
        <f>Blad1!M648</f>
        <v>0</v>
      </c>
      <c r="AN648">
        <f>Blad1!N648</f>
        <v>0</v>
      </c>
    </row>
    <row r="649" spans="7:40" ht="12.75">
      <c r="G649" s="15">
        <f t="shared" si="78"/>
        <v>0</v>
      </c>
      <c r="V649">
        <f t="shared" si="80"/>
        <v>0</v>
      </c>
      <c r="X649">
        <f t="shared" si="79"/>
        <v>0</v>
      </c>
      <c r="AA649">
        <f>Blad1!A649</f>
        <v>0</v>
      </c>
      <c r="AB649">
        <f>Blad1!B649</f>
        <v>0</v>
      </c>
      <c r="AC649">
        <f>Blad1!C649</f>
        <v>0</v>
      </c>
      <c r="AD649">
        <f>Blad1!D649</f>
        <v>0</v>
      </c>
      <c r="AE649">
        <f>Blad1!E649</f>
        <v>0</v>
      </c>
      <c r="AF649">
        <f>Blad1!F649</f>
        <v>0</v>
      </c>
      <c r="AG649">
        <f>Blad1!G649</f>
        <v>0</v>
      </c>
      <c r="AH649" s="16">
        <f>Blad1!H649</f>
        <v>0</v>
      </c>
      <c r="AI649">
        <f>Blad1!I649</f>
        <v>0</v>
      </c>
      <c r="AJ649">
        <f>Blad1!J649</f>
        <v>0</v>
      </c>
      <c r="AK649">
        <f>Blad1!K649</f>
        <v>0</v>
      </c>
      <c r="AL649">
        <f>Blad1!L649</f>
        <v>0</v>
      </c>
      <c r="AM649">
        <f>Blad1!M649</f>
        <v>0</v>
      </c>
      <c r="AN649">
        <f>Blad1!N649</f>
        <v>0</v>
      </c>
    </row>
    <row r="650" spans="7:40" ht="12.75">
      <c r="G650" s="15">
        <f t="shared" si="78"/>
        <v>0</v>
      </c>
      <c r="V650">
        <f t="shared" si="80"/>
        <v>0</v>
      </c>
      <c r="X650">
        <f t="shared" si="79"/>
        <v>0</v>
      </c>
      <c r="AA650">
        <f>Blad1!A650</f>
        <v>0</v>
      </c>
      <c r="AB650">
        <f>Blad1!B650</f>
        <v>0</v>
      </c>
      <c r="AC650">
        <f>Blad1!C650</f>
        <v>0</v>
      </c>
      <c r="AD650">
        <f>Blad1!D650</f>
        <v>0</v>
      </c>
      <c r="AE650">
        <f>Blad1!E650</f>
        <v>0</v>
      </c>
      <c r="AF650">
        <f>Blad1!F650</f>
        <v>0</v>
      </c>
      <c r="AG650">
        <f>Blad1!G650</f>
        <v>0</v>
      </c>
      <c r="AH650" s="16">
        <f>Blad1!H650</f>
        <v>0</v>
      </c>
      <c r="AI650">
        <f>Blad1!I650</f>
        <v>0</v>
      </c>
      <c r="AJ650">
        <f>Blad1!J650</f>
        <v>0</v>
      </c>
      <c r="AK650">
        <f>Blad1!K650</f>
        <v>0</v>
      </c>
      <c r="AL650">
        <f>Blad1!L650</f>
        <v>0</v>
      </c>
      <c r="AM650">
        <f>Blad1!M650</f>
        <v>0</v>
      </c>
      <c r="AN650">
        <f>Blad1!N650</f>
        <v>0</v>
      </c>
    </row>
    <row r="651" spans="7:40" ht="12.75">
      <c r="G651" s="15">
        <f t="shared" si="78"/>
        <v>0</v>
      </c>
      <c r="V651">
        <f t="shared" si="80"/>
        <v>0</v>
      </c>
      <c r="X651">
        <f t="shared" si="79"/>
        <v>0</v>
      </c>
      <c r="AA651">
        <f>Blad1!A651</f>
        <v>0</v>
      </c>
      <c r="AB651">
        <f>Blad1!B651</f>
        <v>0</v>
      </c>
      <c r="AC651">
        <f>Blad1!C651</f>
        <v>0</v>
      </c>
      <c r="AD651">
        <f>Blad1!D651</f>
        <v>0</v>
      </c>
      <c r="AE651">
        <f>Blad1!E651</f>
        <v>0</v>
      </c>
      <c r="AF651">
        <f>Blad1!F651</f>
        <v>0</v>
      </c>
      <c r="AG651">
        <f>Blad1!G651</f>
        <v>0</v>
      </c>
      <c r="AH651" s="16">
        <f>Blad1!H651</f>
        <v>0</v>
      </c>
      <c r="AI651">
        <f>Blad1!I651</f>
        <v>0</v>
      </c>
      <c r="AJ651">
        <f>Blad1!J651</f>
        <v>0</v>
      </c>
      <c r="AK651">
        <f>Blad1!K651</f>
        <v>0</v>
      </c>
      <c r="AL651">
        <f>Blad1!L651</f>
        <v>0</v>
      </c>
      <c r="AM651">
        <f>Blad1!M651</f>
        <v>0</v>
      </c>
      <c r="AN651">
        <f>Blad1!N651</f>
        <v>0</v>
      </c>
    </row>
    <row r="652" spans="7:40" ht="12.75">
      <c r="G652" s="15">
        <f t="shared" si="78"/>
        <v>0</v>
      </c>
      <c r="V652">
        <f t="shared" si="80"/>
        <v>0</v>
      </c>
      <c r="X652">
        <f t="shared" si="79"/>
        <v>0</v>
      </c>
      <c r="AA652">
        <f>Blad1!A652</f>
        <v>0</v>
      </c>
      <c r="AB652">
        <f>Blad1!B652</f>
        <v>0</v>
      </c>
      <c r="AC652">
        <f>Blad1!C652</f>
        <v>0</v>
      </c>
      <c r="AD652">
        <f>Blad1!D652</f>
        <v>0</v>
      </c>
      <c r="AE652">
        <f>Blad1!E652</f>
        <v>0</v>
      </c>
      <c r="AF652">
        <f>Blad1!F652</f>
        <v>0</v>
      </c>
      <c r="AG652">
        <f>Blad1!G652</f>
        <v>0</v>
      </c>
      <c r="AH652" s="16">
        <f>Blad1!H652</f>
        <v>0</v>
      </c>
      <c r="AI652">
        <f>Blad1!I652</f>
        <v>0</v>
      </c>
      <c r="AJ652">
        <f>Blad1!J652</f>
        <v>0</v>
      </c>
      <c r="AK652">
        <f>Blad1!K652</f>
        <v>0</v>
      </c>
      <c r="AL652">
        <f>Blad1!L652</f>
        <v>0</v>
      </c>
      <c r="AM652">
        <f>Blad1!M652</f>
        <v>0</v>
      </c>
      <c r="AN652">
        <f>Blad1!N652</f>
        <v>0</v>
      </c>
    </row>
    <row r="653" spans="7:40" ht="12.75">
      <c r="G653" s="15">
        <f t="shared" si="78"/>
        <v>0</v>
      </c>
      <c r="V653">
        <f t="shared" si="80"/>
        <v>0</v>
      </c>
      <c r="X653">
        <f t="shared" si="79"/>
        <v>0</v>
      </c>
      <c r="AA653">
        <f>Blad1!A653</f>
        <v>0</v>
      </c>
      <c r="AB653">
        <f>Blad1!B653</f>
        <v>0</v>
      </c>
      <c r="AC653">
        <f>Blad1!C653</f>
        <v>0</v>
      </c>
      <c r="AD653">
        <f>Blad1!D653</f>
        <v>0</v>
      </c>
      <c r="AE653">
        <f>Blad1!E653</f>
        <v>0</v>
      </c>
      <c r="AF653">
        <f>Blad1!F653</f>
        <v>0</v>
      </c>
      <c r="AG653">
        <f>Blad1!G653</f>
        <v>0</v>
      </c>
      <c r="AH653" s="16">
        <f>Blad1!H653</f>
        <v>0</v>
      </c>
      <c r="AI653">
        <f>Blad1!I653</f>
        <v>0</v>
      </c>
      <c r="AJ653">
        <f>Blad1!J653</f>
        <v>0</v>
      </c>
      <c r="AK653">
        <f>Blad1!K653</f>
        <v>0</v>
      </c>
      <c r="AL653">
        <f>Blad1!L653</f>
        <v>0</v>
      </c>
      <c r="AM653">
        <f>Blad1!M653</f>
        <v>0</v>
      </c>
      <c r="AN653">
        <f>Blad1!N653</f>
        <v>0</v>
      </c>
    </row>
    <row r="654" spans="7:40" ht="12.75">
      <c r="G654" s="15">
        <f t="shared" si="78"/>
        <v>0</v>
      </c>
      <c r="V654">
        <f t="shared" si="80"/>
        <v>0</v>
      </c>
      <c r="X654">
        <f t="shared" si="79"/>
        <v>0</v>
      </c>
      <c r="AA654">
        <f>Blad1!A654</f>
        <v>0</v>
      </c>
      <c r="AB654">
        <f>Blad1!B654</f>
        <v>0</v>
      </c>
      <c r="AC654">
        <f>Blad1!C654</f>
        <v>0</v>
      </c>
      <c r="AD654">
        <f>Blad1!D654</f>
        <v>0</v>
      </c>
      <c r="AE654">
        <f>Blad1!E654</f>
        <v>0</v>
      </c>
      <c r="AF654">
        <f>Blad1!F654</f>
        <v>0</v>
      </c>
      <c r="AG654">
        <f>Blad1!G654</f>
        <v>0</v>
      </c>
      <c r="AH654" s="16">
        <f>Blad1!H654</f>
        <v>0</v>
      </c>
      <c r="AI654">
        <f>Blad1!I654</f>
        <v>0</v>
      </c>
      <c r="AJ654">
        <f>Blad1!J654</f>
        <v>0</v>
      </c>
      <c r="AK654">
        <f>Blad1!K654</f>
        <v>0</v>
      </c>
      <c r="AL654">
        <f>Blad1!L654</f>
        <v>0</v>
      </c>
      <c r="AM654">
        <f>Blad1!M654</f>
        <v>0</v>
      </c>
      <c r="AN654">
        <f>Blad1!N654</f>
        <v>0</v>
      </c>
    </row>
    <row r="655" spans="7:40" ht="12.75">
      <c r="G655" s="15">
        <f t="shared" si="78"/>
        <v>0</v>
      </c>
      <c r="V655">
        <f t="shared" si="80"/>
        <v>0</v>
      </c>
      <c r="X655">
        <f t="shared" si="79"/>
        <v>0</v>
      </c>
      <c r="AA655">
        <f>Blad1!A655</f>
        <v>0</v>
      </c>
      <c r="AB655">
        <f>Blad1!B655</f>
        <v>0</v>
      </c>
      <c r="AC655">
        <f>Blad1!C655</f>
        <v>0</v>
      </c>
      <c r="AD655">
        <f>Blad1!D655</f>
        <v>0</v>
      </c>
      <c r="AE655">
        <f>Blad1!E655</f>
        <v>0</v>
      </c>
      <c r="AF655">
        <f>Blad1!F655</f>
        <v>0</v>
      </c>
      <c r="AG655">
        <f>Blad1!G655</f>
        <v>0</v>
      </c>
      <c r="AH655" s="16">
        <f>Blad1!H655</f>
        <v>0</v>
      </c>
      <c r="AI655">
        <f>Blad1!I655</f>
        <v>0</v>
      </c>
      <c r="AJ655">
        <f>Blad1!J655</f>
        <v>0</v>
      </c>
      <c r="AK655">
        <f>Blad1!K655</f>
        <v>0</v>
      </c>
      <c r="AL655">
        <f>Blad1!L655</f>
        <v>0</v>
      </c>
      <c r="AM655">
        <f>Blad1!M655</f>
        <v>0</v>
      </c>
      <c r="AN655">
        <f>Blad1!N655</f>
        <v>0</v>
      </c>
    </row>
    <row r="656" spans="7:40" ht="12.75">
      <c r="G656" s="15">
        <f t="shared" si="78"/>
        <v>0</v>
      </c>
      <c r="V656">
        <f t="shared" si="80"/>
        <v>0</v>
      </c>
      <c r="X656">
        <f t="shared" si="79"/>
        <v>0</v>
      </c>
      <c r="AA656">
        <f>Blad1!A656</f>
        <v>0</v>
      </c>
      <c r="AB656">
        <f>Blad1!B656</f>
        <v>0</v>
      </c>
      <c r="AC656">
        <f>Blad1!C656</f>
        <v>0</v>
      </c>
      <c r="AD656">
        <f>Blad1!D656</f>
        <v>0</v>
      </c>
      <c r="AE656">
        <f>Blad1!E656</f>
        <v>0</v>
      </c>
      <c r="AF656">
        <f>Blad1!F656</f>
        <v>0</v>
      </c>
      <c r="AG656">
        <f>Blad1!G656</f>
        <v>0</v>
      </c>
      <c r="AH656" s="16">
        <f>Blad1!H656</f>
        <v>0</v>
      </c>
      <c r="AI656">
        <f>Blad1!I656</f>
        <v>0</v>
      </c>
      <c r="AJ656">
        <f>Blad1!J656</f>
        <v>0</v>
      </c>
      <c r="AK656">
        <f>Blad1!K656</f>
        <v>0</v>
      </c>
      <c r="AL656">
        <f>Blad1!L656</f>
        <v>0</v>
      </c>
      <c r="AM656">
        <f>Blad1!M656</f>
        <v>0</v>
      </c>
      <c r="AN656">
        <f>Blad1!N656</f>
        <v>0</v>
      </c>
    </row>
    <row r="657" spans="7:40" ht="12.75">
      <c r="G657" s="15">
        <f t="shared" si="78"/>
        <v>0</v>
      </c>
      <c r="V657">
        <f t="shared" si="80"/>
        <v>0</v>
      </c>
      <c r="X657">
        <f t="shared" si="79"/>
        <v>0</v>
      </c>
      <c r="AA657">
        <f>Blad1!A657</f>
        <v>0</v>
      </c>
      <c r="AB657">
        <f>Blad1!B657</f>
        <v>0</v>
      </c>
      <c r="AC657">
        <f>Blad1!C657</f>
        <v>0</v>
      </c>
      <c r="AD657">
        <f>Blad1!D657</f>
        <v>0</v>
      </c>
      <c r="AE657">
        <f>Blad1!E657</f>
        <v>0</v>
      </c>
      <c r="AF657">
        <f>Blad1!F657</f>
        <v>0</v>
      </c>
      <c r="AG657">
        <f>Blad1!G657</f>
        <v>0</v>
      </c>
      <c r="AH657" s="16">
        <f>Blad1!H657</f>
        <v>0</v>
      </c>
      <c r="AI657">
        <f>Blad1!I657</f>
        <v>0</v>
      </c>
      <c r="AJ657">
        <f>Blad1!J657</f>
        <v>0</v>
      </c>
      <c r="AK657">
        <f>Blad1!K657</f>
        <v>0</v>
      </c>
      <c r="AL657">
        <f>Blad1!L657</f>
        <v>0</v>
      </c>
      <c r="AM657">
        <f>Blad1!M657</f>
        <v>0</v>
      </c>
      <c r="AN657">
        <f>Blad1!N657</f>
        <v>0</v>
      </c>
    </row>
    <row r="658" spans="7:40" ht="12.75">
      <c r="G658" s="15">
        <f t="shared" si="78"/>
        <v>0</v>
      </c>
      <c r="V658">
        <f t="shared" si="80"/>
        <v>0</v>
      </c>
      <c r="X658">
        <f t="shared" si="79"/>
        <v>0</v>
      </c>
      <c r="AA658">
        <f>Blad1!A658</f>
        <v>0</v>
      </c>
      <c r="AB658">
        <f>Blad1!B658</f>
        <v>0</v>
      </c>
      <c r="AC658">
        <f>Blad1!C658</f>
        <v>0</v>
      </c>
      <c r="AD658">
        <f>Blad1!D658</f>
        <v>0</v>
      </c>
      <c r="AE658">
        <f>Blad1!E658</f>
        <v>0</v>
      </c>
      <c r="AF658">
        <f>Blad1!F658</f>
        <v>0</v>
      </c>
      <c r="AG658">
        <f>Blad1!G658</f>
        <v>0</v>
      </c>
      <c r="AH658" s="16">
        <f>Blad1!H658</f>
        <v>0</v>
      </c>
      <c r="AI658">
        <f>Blad1!I658</f>
        <v>0</v>
      </c>
      <c r="AJ658">
        <f>Blad1!J658</f>
        <v>0</v>
      </c>
      <c r="AK658">
        <f>Blad1!K658</f>
        <v>0</v>
      </c>
      <c r="AL658">
        <f>Blad1!L658</f>
        <v>0</v>
      </c>
      <c r="AM658">
        <f>Blad1!M658</f>
        <v>0</v>
      </c>
      <c r="AN658">
        <f>Blad1!N658</f>
        <v>0</v>
      </c>
    </row>
    <row r="659" spans="7:40" ht="12.75">
      <c r="G659" s="15">
        <f t="shared" si="78"/>
        <v>0</v>
      </c>
      <c r="V659">
        <f t="shared" si="80"/>
        <v>0</v>
      </c>
      <c r="X659">
        <f t="shared" si="79"/>
        <v>0</v>
      </c>
      <c r="AA659">
        <f>Blad1!A659</f>
        <v>0</v>
      </c>
      <c r="AB659">
        <f>Blad1!B659</f>
        <v>0</v>
      </c>
      <c r="AC659">
        <f>Blad1!C659</f>
        <v>0</v>
      </c>
      <c r="AD659">
        <f>Blad1!D659</f>
        <v>0</v>
      </c>
      <c r="AE659">
        <f>Blad1!E659</f>
        <v>0</v>
      </c>
      <c r="AF659">
        <f>Blad1!F659</f>
        <v>0</v>
      </c>
      <c r="AG659">
        <f>Blad1!G659</f>
        <v>0</v>
      </c>
      <c r="AH659" s="16">
        <f>Blad1!H659</f>
        <v>0</v>
      </c>
      <c r="AI659">
        <f>Blad1!I659</f>
        <v>0</v>
      </c>
      <c r="AJ659">
        <f>Blad1!J659</f>
        <v>0</v>
      </c>
      <c r="AK659">
        <f>Blad1!K659</f>
        <v>0</v>
      </c>
      <c r="AL659">
        <f>Blad1!L659</f>
        <v>0</v>
      </c>
      <c r="AM659">
        <f>Blad1!M659</f>
        <v>0</v>
      </c>
      <c r="AN659">
        <f>Blad1!N659</f>
        <v>0</v>
      </c>
    </row>
    <row r="660" spans="7:40" ht="12.75">
      <c r="G660" s="15">
        <f t="shared" si="78"/>
        <v>0</v>
      </c>
      <c r="V660">
        <f t="shared" si="80"/>
        <v>0</v>
      </c>
      <c r="X660">
        <f t="shared" si="79"/>
        <v>0</v>
      </c>
      <c r="AA660">
        <f>Blad1!A660</f>
        <v>0</v>
      </c>
      <c r="AB660">
        <f>Blad1!B660</f>
        <v>0</v>
      </c>
      <c r="AC660">
        <f>Blad1!C660</f>
        <v>0</v>
      </c>
      <c r="AD660">
        <f>Blad1!D660</f>
        <v>0</v>
      </c>
      <c r="AE660">
        <f>Blad1!E660</f>
        <v>0</v>
      </c>
      <c r="AF660">
        <f>Blad1!F660</f>
        <v>0</v>
      </c>
      <c r="AG660">
        <f>Blad1!G660</f>
        <v>0</v>
      </c>
      <c r="AH660" s="16">
        <f>Blad1!H660</f>
        <v>0</v>
      </c>
      <c r="AI660">
        <f>Blad1!I660</f>
        <v>0</v>
      </c>
      <c r="AJ660">
        <f>Blad1!J660</f>
        <v>0</v>
      </c>
      <c r="AK660">
        <f>Blad1!K660</f>
        <v>0</v>
      </c>
      <c r="AL660">
        <f>Blad1!L660</f>
        <v>0</v>
      </c>
      <c r="AM660">
        <f>Blad1!M660</f>
        <v>0</v>
      </c>
      <c r="AN660">
        <f>Blad1!N660</f>
        <v>0</v>
      </c>
    </row>
    <row r="661" spans="7:40" ht="12.75">
      <c r="G661" s="15">
        <f t="shared" si="78"/>
        <v>0</v>
      </c>
      <c r="V661">
        <f t="shared" si="80"/>
        <v>0</v>
      </c>
      <c r="X661">
        <f t="shared" si="79"/>
        <v>0</v>
      </c>
      <c r="AA661">
        <f>Blad1!A661</f>
        <v>0</v>
      </c>
      <c r="AB661">
        <f>Blad1!B661</f>
        <v>0</v>
      </c>
      <c r="AC661">
        <f>Blad1!C661</f>
        <v>0</v>
      </c>
      <c r="AD661">
        <f>Blad1!D661</f>
        <v>0</v>
      </c>
      <c r="AE661">
        <f>Blad1!E661</f>
        <v>0</v>
      </c>
      <c r="AF661">
        <f>Blad1!F661</f>
        <v>0</v>
      </c>
      <c r="AG661">
        <f>Blad1!G661</f>
        <v>0</v>
      </c>
      <c r="AH661" s="16">
        <f>Blad1!H661</f>
        <v>0</v>
      </c>
      <c r="AI661">
        <f>Blad1!I661</f>
        <v>0</v>
      </c>
      <c r="AJ661">
        <f>Blad1!J661</f>
        <v>0</v>
      </c>
      <c r="AK661">
        <f>Blad1!K661</f>
        <v>0</v>
      </c>
      <c r="AL661">
        <f>Blad1!L661</f>
        <v>0</v>
      </c>
      <c r="AM661">
        <f>Blad1!M661</f>
        <v>0</v>
      </c>
      <c r="AN661">
        <f>Blad1!N661</f>
        <v>0</v>
      </c>
    </row>
    <row r="662" spans="7:40" ht="12.75">
      <c r="G662" s="15">
        <f t="shared" si="78"/>
        <v>0</v>
      </c>
      <c r="V662">
        <f t="shared" si="80"/>
        <v>0</v>
      </c>
      <c r="X662">
        <f t="shared" si="79"/>
        <v>0</v>
      </c>
      <c r="AA662">
        <f>Blad1!A662</f>
        <v>0</v>
      </c>
      <c r="AB662">
        <f>Blad1!B662</f>
        <v>0</v>
      </c>
      <c r="AC662">
        <f>Blad1!C662</f>
        <v>0</v>
      </c>
      <c r="AD662">
        <f>Blad1!D662</f>
        <v>0</v>
      </c>
      <c r="AE662">
        <f>Blad1!E662</f>
        <v>0</v>
      </c>
      <c r="AF662">
        <f>Blad1!F662</f>
        <v>0</v>
      </c>
      <c r="AG662">
        <f>Blad1!G662</f>
        <v>0</v>
      </c>
      <c r="AH662" s="16">
        <f>Blad1!H662</f>
        <v>0</v>
      </c>
      <c r="AI662">
        <f>Blad1!I662</f>
        <v>0</v>
      </c>
      <c r="AJ662">
        <f>Blad1!J662</f>
        <v>0</v>
      </c>
      <c r="AK662">
        <f>Blad1!K662</f>
        <v>0</v>
      </c>
      <c r="AL662">
        <f>Blad1!L662</f>
        <v>0</v>
      </c>
      <c r="AM662">
        <f>Blad1!M662</f>
        <v>0</v>
      </c>
      <c r="AN662">
        <f>Blad1!N662</f>
        <v>0</v>
      </c>
    </row>
    <row r="663" spans="7:40" ht="12.75">
      <c r="G663" s="15">
        <f t="shared" si="78"/>
        <v>0</v>
      </c>
      <c r="V663">
        <f t="shared" si="80"/>
        <v>0</v>
      </c>
      <c r="X663">
        <f t="shared" si="79"/>
        <v>0</v>
      </c>
      <c r="AA663">
        <f>Blad1!A663</f>
        <v>0</v>
      </c>
      <c r="AB663">
        <f>Blad1!B663</f>
        <v>0</v>
      </c>
      <c r="AC663">
        <f>Blad1!C663</f>
        <v>0</v>
      </c>
      <c r="AD663">
        <f>Blad1!D663</f>
        <v>0</v>
      </c>
      <c r="AE663">
        <f>Blad1!E663</f>
        <v>0</v>
      </c>
      <c r="AF663">
        <f>Blad1!F663</f>
        <v>0</v>
      </c>
      <c r="AG663">
        <f>Blad1!G663</f>
        <v>0</v>
      </c>
      <c r="AH663" s="16">
        <f>Blad1!H663</f>
        <v>0</v>
      </c>
      <c r="AI663">
        <f>Blad1!I663</f>
        <v>0</v>
      </c>
      <c r="AJ663">
        <f>Blad1!J663</f>
        <v>0</v>
      </c>
      <c r="AK663">
        <f>Blad1!K663</f>
        <v>0</v>
      </c>
      <c r="AL663">
        <f>Blad1!L663</f>
        <v>0</v>
      </c>
      <c r="AM663">
        <f>Blad1!M663</f>
        <v>0</v>
      </c>
      <c r="AN663">
        <f>Blad1!N663</f>
        <v>0</v>
      </c>
    </row>
    <row r="664" spans="7:40" ht="12.75">
      <c r="G664" s="15">
        <f t="shared" si="78"/>
        <v>0</v>
      </c>
      <c r="V664">
        <f t="shared" si="80"/>
        <v>0</v>
      </c>
      <c r="X664">
        <f t="shared" si="79"/>
        <v>0</v>
      </c>
      <c r="AA664">
        <f>Blad1!A664</f>
        <v>0</v>
      </c>
      <c r="AB664">
        <f>Blad1!B664</f>
        <v>0</v>
      </c>
      <c r="AC664">
        <f>Blad1!C664</f>
        <v>0</v>
      </c>
      <c r="AD664">
        <f>Blad1!D664</f>
        <v>0</v>
      </c>
      <c r="AE664">
        <f>Blad1!E664</f>
        <v>0</v>
      </c>
      <c r="AF664">
        <f>Blad1!F664</f>
        <v>0</v>
      </c>
      <c r="AG664">
        <f>Blad1!G664</f>
        <v>0</v>
      </c>
      <c r="AH664" s="16">
        <f>Blad1!H664</f>
        <v>0</v>
      </c>
      <c r="AI664">
        <f>Blad1!I664</f>
        <v>0</v>
      </c>
      <c r="AJ664">
        <f>Blad1!J664</f>
        <v>0</v>
      </c>
      <c r="AK664">
        <f>Blad1!K664</f>
        <v>0</v>
      </c>
      <c r="AL664">
        <f>Blad1!L664</f>
        <v>0</v>
      </c>
      <c r="AM664">
        <f>Blad1!M664</f>
        <v>0</v>
      </c>
      <c r="AN664">
        <f>Blad1!N664</f>
        <v>0</v>
      </c>
    </row>
    <row r="665" spans="7:40" ht="12.75">
      <c r="G665" s="15">
        <f t="shared" si="78"/>
        <v>0</v>
      </c>
      <c r="V665">
        <f t="shared" si="80"/>
        <v>0</v>
      </c>
      <c r="X665">
        <f t="shared" si="79"/>
        <v>0</v>
      </c>
      <c r="AA665">
        <f>Blad1!A665</f>
        <v>0</v>
      </c>
      <c r="AB665">
        <f>Blad1!B665</f>
        <v>0</v>
      </c>
      <c r="AC665">
        <f>Blad1!C665</f>
        <v>0</v>
      </c>
      <c r="AD665">
        <f>Blad1!D665</f>
        <v>0</v>
      </c>
      <c r="AE665">
        <f>Blad1!E665</f>
        <v>0</v>
      </c>
      <c r="AF665">
        <f>Blad1!F665</f>
        <v>0</v>
      </c>
      <c r="AG665">
        <f>Blad1!G665</f>
        <v>0</v>
      </c>
      <c r="AH665" s="16">
        <f>Blad1!H665</f>
        <v>0</v>
      </c>
      <c r="AI665">
        <f>Blad1!I665</f>
        <v>0</v>
      </c>
      <c r="AJ665">
        <f>Blad1!J665</f>
        <v>0</v>
      </c>
      <c r="AK665">
        <f>Blad1!K665</f>
        <v>0</v>
      </c>
      <c r="AL665">
        <f>Blad1!L665</f>
        <v>0</v>
      </c>
      <c r="AM665">
        <f>Blad1!M665</f>
        <v>0</v>
      </c>
      <c r="AN665">
        <f>Blad1!N665</f>
        <v>0</v>
      </c>
    </row>
    <row r="666" spans="7:40" ht="12.75">
      <c r="G666" s="15">
        <f t="shared" si="78"/>
        <v>0</v>
      </c>
      <c r="V666">
        <f t="shared" si="80"/>
        <v>0</v>
      </c>
      <c r="X666">
        <f t="shared" si="79"/>
        <v>0</v>
      </c>
      <c r="AA666">
        <f>Blad1!A666</f>
        <v>0</v>
      </c>
      <c r="AB666">
        <f>Blad1!B666</f>
        <v>0</v>
      </c>
      <c r="AC666">
        <f>Blad1!C666</f>
        <v>0</v>
      </c>
      <c r="AD666">
        <f>Blad1!D666</f>
        <v>0</v>
      </c>
      <c r="AE666">
        <f>Blad1!E666</f>
        <v>0</v>
      </c>
      <c r="AF666">
        <f>Blad1!F666</f>
        <v>0</v>
      </c>
      <c r="AG666">
        <f>Blad1!G666</f>
        <v>0</v>
      </c>
      <c r="AH666" s="16">
        <f>Blad1!H666</f>
        <v>0</v>
      </c>
      <c r="AI666">
        <f>Blad1!I666</f>
        <v>0</v>
      </c>
      <c r="AJ666">
        <f>Blad1!J666</f>
        <v>0</v>
      </c>
      <c r="AK666">
        <f>Blad1!K666</f>
        <v>0</v>
      </c>
      <c r="AL666">
        <f>Blad1!L666</f>
        <v>0</v>
      </c>
      <c r="AM666">
        <f>Blad1!M666</f>
        <v>0</v>
      </c>
      <c r="AN666">
        <f>Blad1!N666</f>
        <v>0</v>
      </c>
    </row>
    <row r="667" spans="7:40" ht="12.75">
      <c r="G667" s="15">
        <f t="shared" si="78"/>
        <v>0</v>
      </c>
      <c r="V667">
        <f t="shared" si="80"/>
        <v>0</v>
      </c>
      <c r="X667">
        <f t="shared" si="79"/>
        <v>0</v>
      </c>
      <c r="AA667">
        <f>Blad1!A667</f>
        <v>0</v>
      </c>
      <c r="AB667">
        <f>Blad1!B667</f>
        <v>0</v>
      </c>
      <c r="AC667">
        <f>Blad1!C667</f>
        <v>0</v>
      </c>
      <c r="AD667">
        <f>Blad1!D667</f>
        <v>0</v>
      </c>
      <c r="AE667">
        <f>Blad1!E667</f>
        <v>0</v>
      </c>
      <c r="AF667">
        <f>Blad1!F667</f>
        <v>0</v>
      </c>
      <c r="AG667">
        <f>Blad1!G667</f>
        <v>0</v>
      </c>
      <c r="AH667" s="16">
        <f>Blad1!H667</f>
        <v>0</v>
      </c>
      <c r="AI667">
        <f>Blad1!I667</f>
        <v>0</v>
      </c>
      <c r="AJ667">
        <f>Blad1!J667</f>
        <v>0</v>
      </c>
      <c r="AK667">
        <f>Blad1!K667</f>
        <v>0</v>
      </c>
      <c r="AL667">
        <f>Blad1!L667</f>
        <v>0</v>
      </c>
      <c r="AM667">
        <f>Blad1!M667</f>
        <v>0</v>
      </c>
      <c r="AN667">
        <f>Blad1!N667</f>
        <v>0</v>
      </c>
    </row>
    <row r="668" spans="7:40" ht="12.75">
      <c r="G668" s="15">
        <f t="shared" si="78"/>
        <v>0</v>
      </c>
      <c r="V668">
        <f t="shared" si="80"/>
        <v>0</v>
      </c>
      <c r="X668">
        <f t="shared" si="79"/>
        <v>0</v>
      </c>
      <c r="AA668">
        <f>Blad1!A668</f>
        <v>0</v>
      </c>
      <c r="AB668">
        <f>Blad1!B668</f>
        <v>0</v>
      </c>
      <c r="AC668">
        <f>Blad1!C668</f>
        <v>0</v>
      </c>
      <c r="AD668">
        <f>Blad1!D668</f>
        <v>0</v>
      </c>
      <c r="AE668">
        <f>Blad1!E668</f>
        <v>0</v>
      </c>
      <c r="AF668">
        <f>Blad1!F668</f>
        <v>0</v>
      </c>
      <c r="AG668">
        <f>Blad1!G668</f>
        <v>0</v>
      </c>
      <c r="AH668" s="16">
        <f>Blad1!H668</f>
        <v>0</v>
      </c>
      <c r="AI668">
        <f>Blad1!I668</f>
        <v>0</v>
      </c>
      <c r="AJ668">
        <f>Blad1!J668</f>
        <v>0</v>
      </c>
      <c r="AK668">
        <f>Blad1!K668</f>
        <v>0</v>
      </c>
      <c r="AL668">
        <f>Blad1!L668</f>
        <v>0</v>
      </c>
      <c r="AM668">
        <f>Blad1!M668</f>
        <v>0</v>
      </c>
      <c r="AN668">
        <f>Blad1!N668</f>
        <v>0</v>
      </c>
    </row>
    <row r="669" spans="7:40" ht="12.75">
      <c r="G669" s="15">
        <f t="shared" si="78"/>
        <v>0</v>
      </c>
      <c r="V669">
        <f t="shared" si="80"/>
        <v>0</v>
      </c>
      <c r="X669">
        <f t="shared" si="79"/>
        <v>0</v>
      </c>
      <c r="AA669">
        <f>Blad1!A669</f>
        <v>0</v>
      </c>
      <c r="AB669">
        <f>Blad1!B669</f>
        <v>0</v>
      </c>
      <c r="AC669">
        <f>Blad1!C669</f>
        <v>0</v>
      </c>
      <c r="AD669">
        <f>Blad1!D669</f>
        <v>0</v>
      </c>
      <c r="AE669">
        <f>Blad1!E669</f>
        <v>0</v>
      </c>
      <c r="AF669">
        <f>Blad1!F669</f>
        <v>0</v>
      </c>
      <c r="AG669">
        <f>Blad1!G669</f>
        <v>0</v>
      </c>
      <c r="AH669" s="16">
        <f>Blad1!H669</f>
        <v>0</v>
      </c>
      <c r="AI669">
        <f>Blad1!I669</f>
        <v>0</v>
      </c>
      <c r="AJ669">
        <f>Blad1!J669</f>
        <v>0</v>
      </c>
      <c r="AK669">
        <f>Blad1!K669</f>
        <v>0</v>
      </c>
      <c r="AL669">
        <f>Blad1!L669</f>
        <v>0</v>
      </c>
      <c r="AM669">
        <f>Blad1!M669</f>
        <v>0</v>
      </c>
      <c r="AN669">
        <f>Blad1!N669</f>
        <v>0</v>
      </c>
    </row>
    <row r="670" spans="7:40" ht="12.75">
      <c r="G670" s="15">
        <f t="shared" si="78"/>
        <v>0</v>
      </c>
      <c r="V670">
        <f t="shared" si="80"/>
        <v>0</v>
      </c>
      <c r="X670">
        <f t="shared" si="79"/>
        <v>0</v>
      </c>
      <c r="AA670">
        <f>Blad1!A670</f>
        <v>0</v>
      </c>
      <c r="AB670">
        <f>Blad1!B670</f>
        <v>0</v>
      </c>
      <c r="AC670">
        <f>Blad1!C670</f>
        <v>0</v>
      </c>
      <c r="AD670">
        <f>Blad1!D670</f>
        <v>0</v>
      </c>
      <c r="AE670">
        <f>Blad1!E670</f>
        <v>0</v>
      </c>
      <c r="AF670">
        <f>Blad1!F670</f>
        <v>0</v>
      </c>
      <c r="AG670">
        <f>Blad1!G670</f>
        <v>0</v>
      </c>
      <c r="AH670" s="16">
        <f>Blad1!H670</f>
        <v>0</v>
      </c>
      <c r="AI670">
        <f>Blad1!I670</f>
        <v>0</v>
      </c>
      <c r="AJ670">
        <f>Blad1!J670</f>
        <v>0</v>
      </c>
      <c r="AK670">
        <f>Blad1!K670</f>
        <v>0</v>
      </c>
      <c r="AL670">
        <f>Blad1!L670</f>
        <v>0</v>
      </c>
      <c r="AM670">
        <f>Blad1!M670</f>
        <v>0</v>
      </c>
      <c r="AN670">
        <f>Blad1!N670</f>
        <v>0</v>
      </c>
    </row>
    <row r="671" spans="7:40" ht="12.75">
      <c r="G671" s="15">
        <f t="shared" si="78"/>
        <v>0</v>
      </c>
      <c r="V671">
        <f t="shared" si="80"/>
        <v>0</v>
      </c>
      <c r="X671">
        <f t="shared" si="79"/>
        <v>0</v>
      </c>
      <c r="AA671">
        <f>Blad1!A671</f>
        <v>0</v>
      </c>
      <c r="AB671">
        <f>Blad1!B671</f>
        <v>0</v>
      </c>
      <c r="AC671">
        <f>Blad1!C671</f>
        <v>0</v>
      </c>
      <c r="AD671">
        <f>Blad1!D671</f>
        <v>0</v>
      </c>
      <c r="AE671">
        <f>Blad1!E671</f>
        <v>0</v>
      </c>
      <c r="AF671">
        <f>Blad1!F671</f>
        <v>0</v>
      </c>
      <c r="AG671">
        <f>Blad1!G671</f>
        <v>0</v>
      </c>
      <c r="AH671" s="16">
        <f>Blad1!H671</f>
        <v>0</v>
      </c>
      <c r="AI671">
        <f>Blad1!I671</f>
        <v>0</v>
      </c>
      <c r="AJ671">
        <f>Blad1!J671</f>
        <v>0</v>
      </c>
      <c r="AK671">
        <f>Blad1!K671</f>
        <v>0</v>
      </c>
      <c r="AL671">
        <f>Blad1!L671</f>
        <v>0</v>
      </c>
      <c r="AM671">
        <f>Blad1!M671</f>
        <v>0</v>
      </c>
      <c r="AN671">
        <f>Blad1!N671</f>
        <v>0</v>
      </c>
    </row>
    <row r="672" spans="7:40" ht="12.75">
      <c r="G672" s="15">
        <f t="shared" si="78"/>
        <v>0</v>
      </c>
      <c r="V672">
        <f t="shared" si="80"/>
        <v>0</v>
      </c>
      <c r="X672">
        <f t="shared" si="79"/>
        <v>0</v>
      </c>
      <c r="AA672">
        <f>Blad1!A672</f>
        <v>0</v>
      </c>
      <c r="AB672">
        <f>Blad1!B672</f>
        <v>0</v>
      </c>
      <c r="AC672">
        <f>Blad1!C672</f>
        <v>0</v>
      </c>
      <c r="AD672">
        <f>Blad1!D672</f>
        <v>0</v>
      </c>
      <c r="AE672">
        <f>Blad1!E672</f>
        <v>0</v>
      </c>
      <c r="AF672">
        <f>Blad1!F672</f>
        <v>0</v>
      </c>
      <c r="AG672">
        <f>Blad1!G672</f>
        <v>0</v>
      </c>
      <c r="AH672" s="16">
        <f>Blad1!H672</f>
        <v>0</v>
      </c>
      <c r="AI672">
        <f>Blad1!I672</f>
        <v>0</v>
      </c>
      <c r="AJ672">
        <f>Blad1!J672</f>
        <v>0</v>
      </c>
      <c r="AK672">
        <f>Blad1!K672</f>
        <v>0</v>
      </c>
      <c r="AL672">
        <f>Blad1!L672</f>
        <v>0</v>
      </c>
      <c r="AM672">
        <f>Blad1!M672</f>
        <v>0</v>
      </c>
      <c r="AN672">
        <f>Blad1!N672</f>
        <v>0</v>
      </c>
    </row>
    <row r="673" spans="7:40" ht="12.75">
      <c r="G673" s="15">
        <f t="shared" si="78"/>
        <v>0</v>
      </c>
      <c r="V673">
        <f t="shared" si="80"/>
        <v>0</v>
      </c>
      <c r="X673">
        <f t="shared" si="79"/>
        <v>0</v>
      </c>
      <c r="AA673">
        <f>Blad1!A673</f>
        <v>0</v>
      </c>
      <c r="AB673">
        <f>Blad1!B673</f>
        <v>0</v>
      </c>
      <c r="AC673">
        <f>Blad1!C673</f>
        <v>0</v>
      </c>
      <c r="AD673">
        <f>Blad1!D673</f>
        <v>0</v>
      </c>
      <c r="AE673">
        <f>Blad1!E673</f>
        <v>0</v>
      </c>
      <c r="AF673">
        <f>Blad1!F673</f>
        <v>0</v>
      </c>
      <c r="AG673">
        <f>Blad1!G673</f>
        <v>0</v>
      </c>
      <c r="AH673" s="16">
        <f>Blad1!H673</f>
        <v>0</v>
      </c>
      <c r="AI673">
        <f>Blad1!I673</f>
        <v>0</v>
      </c>
      <c r="AJ673">
        <f>Blad1!J673</f>
        <v>0</v>
      </c>
      <c r="AK673">
        <f>Blad1!K673</f>
        <v>0</v>
      </c>
      <c r="AL673">
        <f>Blad1!L673</f>
        <v>0</v>
      </c>
      <c r="AM673">
        <f>Blad1!M673</f>
        <v>0</v>
      </c>
      <c r="AN673">
        <f>Blad1!N673</f>
        <v>0</v>
      </c>
    </row>
    <row r="674" spans="7:40" ht="12.75">
      <c r="G674" s="15">
        <f t="shared" si="78"/>
        <v>0</v>
      </c>
      <c r="V674">
        <f t="shared" si="80"/>
        <v>0</v>
      </c>
      <c r="X674">
        <f t="shared" si="79"/>
        <v>0</v>
      </c>
      <c r="AA674">
        <f>Blad1!A674</f>
        <v>0</v>
      </c>
      <c r="AB674">
        <f>Blad1!B674</f>
        <v>0</v>
      </c>
      <c r="AC674">
        <f>Blad1!C674</f>
        <v>0</v>
      </c>
      <c r="AD674">
        <f>Blad1!D674</f>
        <v>0</v>
      </c>
      <c r="AE674">
        <f>Blad1!E674</f>
        <v>0</v>
      </c>
      <c r="AF674">
        <f>Blad1!F674</f>
        <v>0</v>
      </c>
      <c r="AG674">
        <f>Blad1!G674</f>
        <v>0</v>
      </c>
      <c r="AH674" s="16">
        <f>Blad1!H674</f>
        <v>0</v>
      </c>
      <c r="AI674">
        <f>Blad1!I674</f>
        <v>0</v>
      </c>
      <c r="AJ674">
        <f>Blad1!J674</f>
        <v>0</v>
      </c>
      <c r="AK674">
        <f>Blad1!K674</f>
        <v>0</v>
      </c>
      <c r="AL674">
        <f>Blad1!L674</f>
        <v>0</v>
      </c>
      <c r="AM674">
        <f>Blad1!M674</f>
        <v>0</v>
      </c>
      <c r="AN674">
        <f>Blad1!N674</f>
        <v>0</v>
      </c>
    </row>
    <row r="675" spans="7:40" ht="12.75">
      <c r="G675" s="15">
        <f t="shared" si="78"/>
        <v>0</v>
      </c>
      <c r="V675">
        <f t="shared" si="80"/>
        <v>0</v>
      </c>
      <c r="X675">
        <f t="shared" si="79"/>
        <v>0</v>
      </c>
      <c r="AA675">
        <f>Blad1!A675</f>
        <v>0</v>
      </c>
      <c r="AB675">
        <f>Blad1!B675</f>
        <v>0</v>
      </c>
      <c r="AC675">
        <f>Blad1!C675</f>
        <v>0</v>
      </c>
      <c r="AD675">
        <f>Blad1!D675</f>
        <v>0</v>
      </c>
      <c r="AE675">
        <f>Blad1!E675</f>
        <v>0</v>
      </c>
      <c r="AF675">
        <f>Blad1!F675</f>
        <v>0</v>
      </c>
      <c r="AG675">
        <f>Blad1!G675</f>
        <v>0</v>
      </c>
      <c r="AH675" s="16">
        <f>Blad1!H675</f>
        <v>0</v>
      </c>
      <c r="AI675">
        <f>Blad1!I675</f>
        <v>0</v>
      </c>
      <c r="AJ675">
        <f>Blad1!J675</f>
        <v>0</v>
      </c>
      <c r="AK675">
        <f>Blad1!K675</f>
        <v>0</v>
      </c>
      <c r="AL675">
        <f>Blad1!L675</f>
        <v>0</v>
      </c>
      <c r="AM675">
        <f>Blad1!M675</f>
        <v>0</v>
      </c>
      <c r="AN675">
        <f>Blad1!N675</f>
        <v>0</v>
      </c>
    </row>
    <row r="676" spans="7:40" ht="12.75">
      <c r="G676" s="15">
        <f t="shared" si="78"/>
        <v>0</v>
      </c>
      <c r="V676">
        <f t="shared" si="80"/>
        <v>0</v>
      </c>
      <c r="X676">
        <f t="shared" si="79"/>
        <v>0</v>
      </c>
      <c r="AA676">
        <f>Blad1!A676</f>
        <v>0</v>
      </c>
      <c r="AB676">
        <f>Blad1!B676</f>
        <v>0</v>
      </c>
      <c r="AC676">
        <f>Blad1!C676</f>
        <v>0</v>
      </c>
      <c r="AD676">
        <f>Blad1!D676</f>
        <v>0</v>
      </c>
      <c r="AE676">
        <f>Blad1!E676</f>
        <v>0</v>
      </c>
      <c r="AF676">
        <f>Blad1!F676</f>
        <v>0</v>
      </c>
      <c r="AG676">
        <f>Blad1!G676</f>
        <v>0</v>
      </c>
      <c r="AH676" s="16">
        <f>Blad1!H676</f>
        <v>0</v>
      </c>
      <c r="AI676">
        <f>Blad1!I676</f>
        <v>0</v>
      </c>
      <c r="AJ676">
        <f>Blad1!J676</f>
        <v>0</v>
      </c>
      <c r="AK676">
        <f>Blad1!K676</f>
        <v>0</v>
      </c>
      <c r="AL676">
        <f>Blad1!L676</f>
        <v>0</v>
      </c>
      <c r="AM676">
        <f>Blad1!M676</f>
        <v>0</v>
      </c>
      <c r="AN676">
        <f>Blad1!N676</f>
        <v>0</v>
      </c>
    </row>
    <row r="677" spans="7:40" ht="12.75">
      <c r="G677" s="15">
        <f t="shared" si="78"/>
        <v>0</v>
      </c>
      <c r="V677">
        <f t="shared" si="80"/>
        <v>0</v>
      </c>
      <c r="X677">
        <f t="shared" si="79"/>
        <v>0</v>
      </c>
      <c r="AA677">
        <f>Blad1!A677</f>
        <v>0</v>
      </c>
      <c r="AB677">
        <f>Blad1!B677</f>
        <v>0</v>
      </c>
      <c r="AC677">
        <f>Blad1!C677</f>
        <v>0</v>
      </c>
      <c r="AD677">
        <f>Blad1!D677</f>
        <v>0</v>
      </c>
      <c r="AE677">
        <f>Blad1!E677</f>
        <v>0</v>
      </c>
      <c r="AF677">
        <f>Blad1!F677</f>
        <v>0</v>
      </c>
      <c r="AG677">
        <f>Blad1!G677</f>
        <v>0</v>
      </c>
      <c r="AH677" s="16">
        <f>Blad1!H677</f>
        <v>0</v>
      </c>
      <c r="AI677">
        <f>Blad1!I677</f>
        <v>0</v>
      </c>
      <c r="AJ677">
        <f>Blad1!J677</f>
        <v>0</v>
      </c>
      <c r="AK677">
        <f>Blad1!K677</f>
        <v>0</v>
      </c>
      <c r="AL677">
        <f>Blad1!L677</f>
        <v>0</v>
      </c>
      <c r="AM677">
        <f>Blad1!M677</f>
        <v>0</v>
      </c>
      <c r="AN677">
        <f>Blad1!N677</f>
        <v>0</v>
      </c>
    </row>
    <row r="678" spans="7:40" ht="12.75">
      <c r="G678" s="15">
        <f t="shared" si="78"/>
        <v>0</v>
      </c>
      <c r="V678">
        <f t="shared" si="80"/>
        <v>0</v>
      </c>
      <c r="X678">
        <f t="shared" si="79"/>
        <v>0</v>
      </c>
      <c r="AA678">
        <f>Blad1!A678</f>
        <v>0</v>
      </c>
      <c r="AB678">
        <f>Blad1!B678</f>
        <v>0</v>
      </c>
      <c r="AC678">
        <f>Blad1!C678</f>
        <v>0</v>
      </c>
      <c r="AD678">
        <f>Blad1!D678</f>
        <v>0</v>
      </c>
      <c r="AE678">
        <f>Blad1!E678</f>
        <v>0</v>
      </c>
      <c r="AF678">
        <f>Blad1!F678</f>
        <v>0</v>
      </c>
      <c r="AG678">
        <f>Blad1!G678</f>
        <v>0</v>
      </c>
      <c r="AH678" s="16">
        <f>Blad1!H678</f>
        <v>0</v>
      </c>
      <c r="AI678">
        <f>Blad1!I678</f>
        <v>0</v>
      </c>
      <c r="AJ678">
        <f>Blad1!J678</f>
        <v>0</v>
      </c>
      <c r="AK678">
        <f>Blad1!K678</f>
        <v>0</v>
      </c>
      <c r="AL678">
        <f>Blad1!L678</f>
        <v>0</v>
      </c>
      <c r="AM678">
        <f>Blad1!M678</f>
        <v>0</v>
      </c>
      <c r="AN678">
        <f>Blad1!N678</f>
        <v>0</v>
      </c>
    </row>
    <row r="679" spans="7:40" ht="12.75">
      <c r="G679" s="15">
        <f t="shared" si="78"/>
        <v>0</v>
      </c>
      <c r="V679">
        <f t="shared" si="80"/>
        <v>0</v>
      </c>
      <c r="X679">
        <f t="shared" si="79"/>
        <v>0</v>
      </c>
      <c r="AA679">
        <f>Blad1!A679</f>
        <v>0</v>
      </c>
      <c r="AB679">
        <f>Blad1!B679</f>
        <v>0</v>
      </c>
      <c r="AC679">
        <f>Blad1!C679</f>
        <v>0</v>
      </c>
      <c r="AD679">
        <f>Blad1!D679</f>
        <v>0</v>
      </c>
      <c r="AE679">
        <f>Blad1!E679</f>
        <v>0</v>
      </c>
      <c r="AF679">
        <f>Blad1!F679</f>
        <v>0</v>
      </c>
      <c r="AG679">
        <f>Blad1!G679</f>
        <v>0</v>
      </c>
      <c r="AH679" s="16">
        <f>Blad1!H679</f>
        <v>0</v>
      </c>
      <c r="AI679">
        <f>Blad1!I679</f>
        <v>0</v>
      </c>
      <c r="AJ679">
        <f>Blad1!J679</f>
        <v>0</v>
      </c>
      <c r="AK679">
        <f>Blad1!K679</f>
        <v>0</v>
      </c>
      <c r="AL679">
        <f>Blad1!L679</f>
        <v>0</v>
      </c>
      <c r="AM679">
        <f>Blad1!M679</f>
        <v>0</v>
      </c>
      <c r="AN679">
        <f>Blad1!N679</f>
        <v>0</v>
      </c>
    </row>
    <row r="680" spans="7:40" ht="12.75">
      <c r="G680" s="15">
        <f t="shared" si="78"/>
        <v>0</v>
      </c>
      <c r="V680">
        <f t="shared" si="80"/>
        <v>0</v>
      </c>
      <c r="X680">
        <f t="shared" si="79"/>
        <v>0</v>
      </c>
      <c r="AA680">
        <f>Blad1!A680</f>
        <v>0</v>
      </c>
      <c r="AB680">
        <f>Blad1!B680</f>
        <v>0</v>
      </c>
      <c r="AC680">
        <f>Blad1!C680</f>
        <v>0</v>
      </c>
      <c r="AD680">
        <f>Blad1!D680</f>
        <v>0</v>
      </c>
      <c r="AE680">
        <f>Blad1!E680</f>
        <v>0</v>
      </c>
      <c r="AF680">
        <f>Blad1!F680</f>
        <v>0</v>
      </c>
      <c r="AG680">
        <f>Blad1!G680</f>
        <v>0</v>
      </c>
      <c r="AH680" s="16">
        <f>Blad1!H680</f>
        <v>0</v>
      </c>
      <c r="AI680">
        <f>Blad1!I680</f>
        <v>0</v>
      </c>
      <c r="AJ680">
        <f>Blad1!J680</f>
        <v>0</v>
      </c>
      <c r="AK680">
        <f>Blad1!K680</f>
        <v>0</v>
      </c>
      <c r="AL680">
        <f>Blad1!L680</f>
        <v>0</v>
      </c>
      <c r="AM680">
        <f>Blad1!M680</f>
        <v>0</v>
      </c>
      <c r="AN680">
        <f>Blad1!N680</f>
        <v>0</v>
      </c>
    </row>
    <row r="681" spans="7:40" ht="12.75">
      <c r="G681" s="15">
        <f t="shared" si="78"/>
        <v>0</v>
      </c>
      <c r="V681">
        <f t="shared" si="80"/>
        <v>0</v>
      </c>
      <c r="X681">
        <f t="shared" si="79"/>
        <v>0</v>
      </c>
      <c r="AA681">
        <f>Blad1!A681</f>
        <v>0</v>
      </c>
      <c r="AB681">
        <f>Blad1!B681</f>
        <v>0</v>
      </c>
      <c r="AC681">
        <f>Blad1!C681</f>
        <v>0</v>
      </c>
      <c r="AD681">
        <f>Blad1!D681</f>
        <v>0</v>
      </c>
      <c r="AE681">
        <f>Blad1!E681</f>
        <v>0</v>
      </c>
      <c r="AF681">
        <f>Blad1!F681</f>
        <v>0</v>
      </c>
      <c r="AG681">
        <f>Blad1!G681</f>
        <v>0</v>
      </c>
      <c r="AH681" s="16">
        <f>Blad1!H681</f>
        <v>0</v>
      </c>
      <c r="AI681">
        <f>Blad1!I681</f>
        <v>0</v>
      </c>
      <c r="AJ681">
        <f>Blad1!J681</f>
        <v>0</v>
      </c>
      <c r="AK681">
        <f>Blad1!K681</f>
        <v>0</v>
      </c>
      <c r="AL681">
        <f>Blad1!L681</f>
        <v>0</v>
      </c>
      <c r="AM681">
        <f>Blad1!M681</f>
        <v>0</v>
      </c>
      <c r="AN681">
        <f>Blad1!N681</f>
        <v>0</v>
      </c>
    </row>
    <row r="682" spans="7:40" ht="12.75">
      <c r="G682" s="15">
        <f t="shared" si="78"/>
        <v>0</v>
      </c>
      <c r="V682">
        <f t="shared" si="80"/>
        <v>0</v>
      </c>
      <c r="X682">
        <f t="shared" si="79"/>
        <v>0</v>
      </c>
      <c r="AA682">
        <f>Blad1!A682</f>
        <v>0</v>
      </c>
      <c r="AB682">
        <f>Blad1!B682</f>
        <v>0</v>
      </c>
      <c r="AC682">
        <f>Blad1!C682</f>
        <v>0</v>
      </c>
      <c r="AD682">
        <f>Blad1!D682</f>
        <v>0</v>
      </c>
      <c r="AE682">
        <f>Blad1!E682</f>
        <v>0</v>
      </c>
      <c r="AF682">
        <f>Blad1!F682</f>
        <v>0</v>
      </c>
      <c r="AG682">
        <f>Blad1!G682</f>
        <v>0</v>
      </c>
      <c r="AH682" s="16">
        <f>Blad1!H682</f>
        <v>0</v>
      </c>
      <c r="AI682">
        <f>Blad1!I682</f>
        <v>0</v>
      </c>
      <c r="AJ682">
        <f>Blad1!J682</f>
        <v>0</v>
      </c>
      <c r="AK682">
        <f>Blad1!K682</f>
        <v>0</v>
      </c>
      <c r="AL682">
        <f>Blad1!L682</f>
        <v>0</v>
      </c>
      <c r="AM682">
        <f>Blad1!M682</f>
        <v>0</v>
      </c>
      <c r="AN682">
        <f>Blad1!N682</f>
        <v>0</v>
      </c>
    </row>
    <row r="683" spans="7:40" ht="12.75">
      <c r="G683" s="15">
        <f t="shared" si="78"/>
        <v>0</v>
      </c>
      <c r="V683">
        <f t="shared" si="80"/>
        <v>0</v>
      </c>
      <c r="X683">
        <f t="shared" si="79"/>
        <v>0</v>
      </c>
      <c r="AA683">
        <f>Blad1!A683</f>
        <v>0</v>
      </c>
      <c r="AB683">
        <f>Blad1!B683</f>
        <v>0</v>
      </c>
      <c r="AC683">
        <f>Blad1!C683</f>
        <v>0</v>
      </c>
      <c r="AD683">
        <f>Blad1!D683</f>
        <v>0</v>
      </c>
      <c r="AE683">
        <f>Blad1!E683</f>
        <v>0</v>
      </c>
      <c r="AF683">
        <f>Blad1!F683</f>
        <v>0</v>
      </c>
      <c r="AG683">
        <f>Blad1!G683</f>
        <v>0</v>
      </c>
      <c r="AH683" s="16">
        <f>Blad1!H683</f>
        <v>0</v>
      </c>
      <c r="AI683">
        <f>Blad1!I683</f>
        <v>0</v>
      </c>
      <c r="AJ683">
        <f>Blad1!J683</f>
        <v>0</v>
      </c>
      <c r="AK683">
        <f>Blad1!K683</f>
        <v>0</v>
      </c>
      <c r="AL683">
        <f>Blad1!L683</f>
        <v>0</v>
      </c>
      <c r="AM683">
        <f>Blad1!M683</f>
        <v>0</v>
      </c>
      <c r="AN683">
        <f>Blad1!N683</f>
        <v>0</v>
      </c>
    </row>
    <row r="684" spans="7:40" ht="12.75">
      <c r="G684" s="15">
        <f t="shared" si="78"/>
        <v>0</v>
      </c>
      <c r="V684">
        <f t="shared" si="80"/>
        <v>0</v>
      </c>
      <c r="X684">
        <f t="shared" si="79"/>
        <v>0</v>
      </c>
      <c r="AA684">
        <f>Blad1!A684</f>
        <v>0</v>
      </c>
      <c r="AB684">
        <f>Blad1!B684</f>
        <v>0</v>
      </c>
      <c r="AC684">
        <f>Blad1!C684</f>
        <v>0</v>
      </c>
      <c r="AD684">
        <f>Blad1!D684</f>
        <v>0</v>
      </c>
      <c r="AE684">
        <f>Blad1!E684</f>
        <v>0</v>
      </c>
      <c r="AF684">
        <f>Blad1!F684</f>
        <v>0</v>
      </c>
      <c r="AG684">
        <f>Blad1!G684</f>
        <v>0</v>
      </c>
      <c r="AH684" s="16">
        <f>Blad1!H684</f>
        <v>0</v>
      </c>
      <c r="AI684">
        <f>Blad1!I684</f>
        <v>0</v>
      </c>
      <c r="AJ684">
        <f>Blad1!J684</f>
        <v>0</v>
      </c>
      <c r="AK684">
        <f>Blad1!K684</f>
        <v>0</v>
      </c>
      <c r="AL684">
        <f>Blad1!L684</f>
        <v>0</v>
      </c>
      <c r="AM684">
        <f>Blad1!M684</f>
        <v>0</v>
      </c>
      <c r="AN684">
        <f>Blad1!N684</f>
        <v>0</v>
      </c>
    </row>
    <row r="685" spans="7:40" ht="12.75">
      <c r="G685" s="15">
        <f t="shared" si="78"/>
        <v>0</v>
      </c>
      <c r="V685">
        <f t="shared" si="80"/>
        <v>0</v>
      </c>
      <c r="X685">
        <f t="shared" si="79"/>
        <v>0</v>
      </c>
      <c r="AA685">
        <f>Blad1!A685</f>
        <v>0</v>
      </c>
      <c r="AB685">
        <f>Blad1!B685</f>
        <v>0</v>
      </c>
      <c r="AC685">
        <f>Blad1!C685</f>
        <v>0</v>
      </c>
      <c r="AD685">
        <f>Blad1!D685</f>
        <v>0</v>
      </c>
      <c r="AE685">
        <f>Blad1!E685</f>
        <v>0</v>
      </c>
      <c r="AF685">
        <f>Blad1!F685</f>
        <v>0</v>
      </c>
      <c r="AG685">
        <f>Blad1!G685</f>
        <v>0</v>
      </c>
      <c r="AH685" s="16">
        <f>Blad1!H685</f>
        <v>0</v>
      </c>
      <c r="AI685">
        <f>Blad1!I685</f>
        <v>0</v>
      </c>
      <c r="AJ685">
        <f>Blad1!J685</f>
        <v>0</v>
      </c>
      <c r="AK685">
        <f>Blad1!K685</f>
        <v>0</v>
      </c>
      <c r="AL685">
        <f>Blad1!L685</f>
        <v>0</v>
      </c>
      <c r="AM685">
        <f>Blad1!M685</f>
        <v>0</v>
      </c>
      <c r="AN685">
        <f>Blad1!N685</f>
        <v>0</v>
      </c>
    </row>
    <row r="686" spans="7:40" ht="12.75">
      <c r="G686" s="15">
        <f t="shared" si="78"/>
        <v>0</v>
      </c>
      <c r="V686">
        <f t="shared" si="80"/>
        <v>0</v>
      </c>
      <c r="X686">
        <f t="shared" si="79"/>
        <v>0</v>
      </c>
      <c r="AA686">
        <f>Blad1!A686</f>
        <v>0</v>
      </c>
      <c r="AB686">
        <f>Blad1!B686</f>
        <v>0</v>
      </c>
      <c r="AC686">
        <f>Blad1!C686</f>
        <v>0</v>
      </c>
      <c r="AD686">
        <f>Blad1!D686</f>
        <v>0</v>
      </c>
      <c r="AE686">
        <f>Blad1!E686</f>
        <v>0</v>
      </c>
      <c r="AF686">
        <f>Blad1!F686</f>
        <v>0</v>
      </c>
      <c r="AG686">
        <f>Blad1!G686</f>
        <v>0</v>
      </c>
      <c r="AH686" s="16">
        <f>Blad1!H686</f>
        <v>0</v>
      </c>
      <c r="AI686">
        <f>Blad1!I686</f>
        <v>0</v>
      </c>
      <c r="AJ686">
        <f>Blad1!J686</f>
        <v>0</v>
      </c>
      <c r="AK686">
        <f>Blad1!K686</f>
        <v>0</v>
      </c>
      <c r="AL686">
        <f>Blad1!L686</f>
        <v>0</v>
      </c>
      <c r="AM686">
        <f>Blad1!M686</f>
        <v>0</v>
      </c>
      <c r="AN686">
        <f>Blad1!N686</f>
        <v>0</v>
      </c>
    </row>
    <row r="687" spans="7:40" ht="12.75">
      <c r="G687" s="15">
        <f t="shared" si="78"/>
        <v>0</v>
      </c>
      <c r="V687">
        <f t="shared" si="80"/>
        <v>0</v>
      </c>
      <c r="X687">
        <f t="shared" si="79"/>
        <v>0</v>
      </c>
      <c r="AA687">
        <f>Blad1!A687</f>
        <v>0</v>
      </c>
      <c r="AB687">
        <f>Blad1!B687</f>
        <v>0</v>
      </c>
      <c r="AC687">
        <f>Blad1!C687</f>
        <v>0</v>
      </c>
      <c r="AD687">
        <f>Blad1!D687</f>
        <v>0</v>
      </c>
      <c r="AE687">
        <f>Blad1!E687</f>
        <v>0</v>
      </c>
      <c r="AF687">
        <f>Blad1!F687</f>
        <v>0</v>
      </c>
      <c r="AG687">
        <f>Blad1!G687</f>
        <v>0</v>
      </c>
      <c r="AH687" s="16">
        <f>Blad1!H687</f>
        <v>0</v>
      </c>
      <c r="AI687">
        <f>Blad1!I687</f>
        <v>0</v>
      </c>
      <c r="AJ687">
        <f>Blad1!J687</f>
        <v>0</v>
      </c>
      <c r="AK687">
        <f>Blad1!K687</f>
        <v>0</v>
      </c>
      <c r="AL687">
        <f>Blad1!L687</f>
        <v>0</v>
      </c>
      <c r="AM687">
        <f>Blad1!M687</f>
        <v>0</v>
      </c>
      <c r="AN687">
        <f>Blad1!N687</f>
        <v>0</v>
      </c>
    </row>
    <row r="688" spans="7:40" ht="12.75">
      <c r="G688" s="15">
        <f t="shared" si="78"/>
        <v>0</v>
      </c>
      <c r="V688">
        <f t="shared" si="80"/>
        <v>0</v>
      </c>
      <c r="X688">
        <f t="shared" si="79"/>
        <v>0</v>
      </c>
      <c r="AA688">
        <f>Blad1!A688</f>
        <v>0</v>
      </c>
      <c r="AB688">
        <f>Blad1!B688</f>
        <v>0</v>
      </c>
      <c r="AC688">
        <f>Blad1!C688</f>
        <v>0</v>
      </c>
      <c r="AD688">
        <f>Blad1!D688</f>
        <v>0</v>
      </c>
      <c r="AE688">
        <f>Blad1!E688</f>
        <v>0</v>
      </c>
      <c r="AF688">
        <f>Blad1!F688</f>
        <v>0</v>
      </c>
      <c r="AG688">
        <f>Blad1!G688</f>
        <v>0</v>
      </c>
      <c r="AH688" s="16">
        <f>Blad1!H688</f>
        <v>0</v>
      </c>
      <c r="AI688">
        <f>Blad1!I688</f>
        <v>0</v>
      </c>
      <c r="AJ688">
        <f>Blad1!J688</f>
        <v>0</v>
      </c>
      <c r="AK688">
        <f>Blad1!K688</f>
        <v>0</v>
      </c>
      <c r="AL688">
        <f>Blad1!L688</f>
        <v>0</v>
      </c>
      <c r="AM688">
        <f>Blad1!M688</f>
        <v>0</v>
      </c>
      <c r="AN688">
        <f>Blad1!N688</f>
        <v>0</v>
      </c>
    </row>
    <row r="689" spans="7:40" ht="12.75">
      <c r="G689" s="15">
        <f t="shared" si="78"/>
        <v>0</v>
      </c>
      <c r="V689">
        <f t="shared" si="80"/>
        <v>0</v>
      </c>
      <c r="X689">
        <f t="shared" si="79"/>
        <v>0</v>
      </c>
      <c r="AA689">
        <f>Blad1!A689</f>
        <v>0</v>
      </c>
      <c r="AB689">
        <f>Blad1!B689</f>
        <v>0</v>
      </c>
      <c r="AC689">
        <f>Blad1!C689</f>
        <v>0</v>
      </c>
      <c r="AD689">
        <f>Blad1!D689</f>
        <v>0</v>
      </c>
      <c r="AE689">
        <f>Blad1!E689</f>
        <v>0</v>
      </c>
      <c r="AF689">
        <f>Blad1!F689</f>
        <v>0</v>
      </c>
      <c r="AG689">
        <f>Blad1!G689</f>
        <v>0</v>
      </c>
      <c r="AH689" s="16">
        <f>Blad1!H689</f>
        <v>0</v>
      </c>
      <c r="AI689">
        <f>Blad1!I689</f>
        <v>0</v>
      </c>
      <c r="AJ689">
        <f>Blad1!J689</f>
        <v>0</v>
      </c>
      <c r="AK689">
        <f>Blad1!K689</f>
        <v>0</v>
      </c>
      <c r="AL689">
        <f>Blad1!L689</f>
        <v>0</v>
      </c>
      <c r="AM689">
        <f>Blad1!M689</f>
        <v>0</v>
      </c>
      <c r="AN689">
        <f>Blad1!N689</f>
        <v>0</v>
      </c>
    </row>
    <row r="690" spans="7:40" ht="12.75">
      <c r="G690" s="15">
        <f t="shared" si="78"/>
        <v>0</v>
      </c>
      <c r="V690">
        <f t="shared" si="80"/>
        <v>0</v>
      </c>
      <c r="X690">
        <f t="shared" si="79"/>
        <v>0</v>
      </c>
      <c r="AA690">
        <f>Blad1!A690</f>
        <v>0</v>
      </c>
      <c r="AB690">
        <f>Blad1!B690</f>
        <v>0</v>
      </c>
      <c r="AC690">
        <f>Blad1!C690</f>
        <v>0</v>
      </c>
      <c r="AD690">
        <f>Blad1!D690</f>
        <v>0</v>
      </c>
      <c r="AE690">
        <f>Blad1!E690</f>
        <v>0</v>
      </c>
      <c r="AF690">
        <f>Blad1!F690</f>
        <v>0</v>
      </c>
      <c r="AG690">
        <f>Blad1!G690</f>
        <v>0</v>
      </c>
      <c r="AH690" s="16">
        <f>Blad1!H690</f>
        <v>0</v>
      </c>
      <c r="AI690">
        <f>Blad1!I690</f>
        <v>0</v>
      </c>
      <c r="AJ690">
        <f>Blad1!J690</f>
        <v>0</v>
      </c>
      <c r="AK690">
        <f>Blad1!K690</f>
        <v>0</v>
      </c>
      <c r="AL690">
        <f>Blad1!L690</f>
        <v>0</v>
      </c>
      <c r="AM690">
        <f>Blad1!M690</f>
        <v>0</v>
      </c>
      <c r="AN690">
        <f>Blad1!N690</f>
        <v>0</v>
      </c>
    </row>
    <row r="691" spans="7:40" ht="12.75">
      <c r="G691" s="15">
        <f t="shared" si="78"/>
        <v>0</v>
      </c>
      <c r="V691">
        <f t="shared" si="80"/>
        <v>0</v>
      </c>
      <c r="X691">
        <f t="shared" si="79"/>
        <v>0</v>
      </c>
      <c r="AA691">
        <f>Blad1!A691</f>
        <v>0</v>
      </c>
      <c r="AB691">
        <f>Blad1!B691</f>
        <v>0</v>
      </c>
      <c r="AC691">
        <f>Blad1!C691</f>
        <v>0</v>
      </c>
      <c r="AD691">
        <f>Blad1!D691</f>
        <v>0</v>
      </c>
      <c r="AE691">
        <f>Blad1!E691</f>
        <v>0</v>
      </c>
      <c r="AF691">
        <f>Blad1!F691</f>
        <v>0</v>
      </c>
      <c r="AG691">
        <f>Blad1!G691</f>
        <v>0</v>
      </c>
      <c r="AH691" s="16">
        <f>Blad1!H691</f>
        <v>0</v>
      </c>
      <c r="AI691">
        <f>Blad1!I691</f>
        <v>0</v>
      </c>
      <c r="AJ691">
        <f>Blad1!J691</f>
        <v>0</v>
      </c>
      <c r="AK691">
        <f>Blad1!K691</f>
        <v>0</v>
      </c>
      <c r="AL691">
        <f>Blad1!L691</f>
        <v>0</v>
      </c>
      <c r="AM691">
        <f>Blad1!M691</f>
        <v>0</v>
      </c>
      <c r="AN691">
        <f>Blad1!N691</f>
        <v>0</v>
      </c>
    </row>
    <row r="692" spans="7:40" ht="12.75">
      <c r="G692" s="15">
        <f t="shared" si="78"/>
        <v>0</v>
      </c>
      <c r="V692">
        <f t="shared" si="80"/>
        <v>0</v>
      </c>
      <c r="X692">
        <f t="shared" si="79"/>
        <v>0</v>
      </c>
      <c r="AA692">
        <f>Blad1!A692</f>
        <v>0</v>
      </c>
      <c r="AB692">
        <f>Blad1!B692</f>
        <v>0</v>
      </c>
      <c r="AC692">
        <f>Blad1!C692</f>
        <v>0</v>
      </c>
      <c r="AD692">
        <f>Blad1!D692</f>
        <v>0</v>
      </c>
      <c r="AE692">
        <f>Blad1!E692</f>
        <v>0</v>
      </c>
      <c r="AF692">
        <f>Blad1!F692</f>
        <v>0</v>
      </c>
      <c r="AG692">
        <f>Blad1!G692</f>
        <v>0</v>
      </c>
      <c r="AH692" s="16">
        <f>Blad1!H692</f>
        <v>0</v>
      </c>
      <c r="AI692">
        <f>Blad1!I692</f>
        <v>0</v>
      </c>
      <c r="AJ692">
        <f>Blad1!J692</f>
        <v>0</v>
      </c>
      <c r="AK692">
        <f>Blad1!K692</f>
        <v>0</v>
      </c>
      <c r="AL692">
        <f>Blad1!L692</f>
        <v>0</v>
      </c>
      <c r="AM692">
        <f>Blad1!M692</f>
        <v>0</v>
      </c>
      <c r="AN692">
        <f>Blad1!N692</f>
        <v>0</v>
      </c>
    </row>
    <row r="693" spans="7:40" ht="12.75">
      <c r="G693" s="15">
        <f t="shared" si="78"/>
        <v>0</v>
      </c>
      <c r="V693">
        <f t="shared" si="80"/>
        <v>0</v>
      </c>
      <c r="X693">
        <f t="shared" si="79"/>
        <v>0</v>
      </c>
      <c r="AA693">
        <f>Blad1!A693</f>
        <v>0</v>
      </c>
      <c r="AB693">
        <f>Blad1!B693</f>
        <v>0</v>
      </c>
      <c r="AC693">
        <f>Blad1!C693</f>
        <v>0</v>
      </c>
      <c r="AD693">
        <f>Blad1!D693</f>
        <v>0</v>
      </c>
      <c r="AE693">
        <f>Blad1!E693</f>
        <v>0</v>
      </c>
      <c r="AF693">
        <f>Blad1!F693</f>
        <v>0</v>
      </c>
      <c r="AG693">
        <f>Blad1!G693</f>
        <v>0</v>
      </c>
      <c r="AH693" s="16">
        <f>Blad1!H693</f>
        <v>0</v>
      </c>
      <c r="AI693">
        <f>Blad1!I693</f>
        <v>0</v>
      </c>
      <c r="AJ693">
        <f>Blad1!J693</f>
        <v>0</v>
      </c>
      <c r="AK693">
        <f>Blad1!K693</f>
        <v>0</v>
      </c>
      <c r="AL693">
        <f>Blad1!L693</f>
        <v>0</v>
      </c>
      <c r="AM693">
        <f>Blad1!M693</f>
        <v>0</v>
      </c>
      <c r="AN693">
        <f>Blad1!N693</f>
        <v>0</v>
      </c>
    </row>
    <row r="694" spans="7:40" ht="12.75">
      <c r="G694" s="15">
        <f t="shared" si="78"/>
        <v>0</v>
      </c>
      <c r="V694">
        <f t="shared" si="80"/>
        <v>0</v>
      </c>
      <c r="X694">
        <f t="shared" si="79"/>
        <v>0</v>
      </c>
      <c r="AA694">
        <f>Blad1!A694</f>
        <v>0</v>
      </c>
      <c r="AB694">
        <f>Blad1!B694</f>
        <v>0</v>
      </c>
      <c r="AC694">
        <f>Blad1!C694</f>
        <v>0</v>
      </c>
      <c r="AD694">
        <f>Blad1!D694</f>
        <v>0</v>
      </c>
      <c r="AE694">
        <f>Blad1!E694</f>
        <v>0</v>
      </c>
      <c r="AF694">
        <f>Blad1!F694</f>
        <v>0</v>
      </c>
      <c r="AG694">
        <f>Blad1!G694</f>
        <v>0</v>
      </c>
      <c r="AH694" s="16">
        <f>Blad1!H694</f>
        <v>0</v>
      </c>
      <c r="AI694">
        <f>Blad1!I694</f>
        <v>0</v>
      </c>
      <c r="AJ694">
        <f>Blad1!J694</f>
        <v>0</v>
      </c>
      <c r="AK694">
        <f>Blad1!K694</f>
        <v>0</v>
      </c>
      <c r="AL694">
        <f>Blad1!L694</f>
        <v>0</v>
      </c>
      <c r="AM694">
        <f>Blad1!M694</f>
        <v>0</v>
      </c>
      <c r="AN694">
        <f>Blad1!N694</f>
        <v>0</v>
      </c>
    </row>
    <row r="695" spans="7:40" ht="12.75">
      <c r="G695" s="15">
        <f t="shared" si="78"/>
        <v>0</v>
      </c>
      <c r="V695">
        <f t="shared" si="80"/>
        <v>0</v>
      </c>
      <c r="X695">
        <f t="shared" si="79"/>
        <v>0</v>
      </c>
      <c r="AA695">
        <f>Blad1!A695</f>
        <v>0</v>
      </c>
      <c r="AB695">
        <f>Blad1!B695</f>
        <v>0</v>
      </c>
      <c r="AC695">
        <f>Blad1!C695</f>
        <v>0</v>
      </c>
      <c r="AD695">
        <f>Blad1!D695</f>
        <v>0</v>
      </c>
      <c r="AE695">
        <f>Blad1!E695</f>
        <v>0</v>
      </c>
      <c r="AF695">
        <f>Blad1!F695</f>
        <v>0</v>
      </c>
      <c r="AG695">
        <f>Blad1!G695</f>
        <v>0</v>
      </c>
      <c r="AH695" s="16">
        <f>Blad1!H695</f>
        <v>0</v>
      </c>
      <c r="AI695">
        <f>Blad1!I695</f>
        <v>0</v>
      </c>
      <c r="AJ695">
        <f>Blad1!J695</f>
        <v>0</v>
      </c>
      <c r="AK695">
        <f>Blad1!K695</f>
        <v>0</v>
      </c>
      <c r="AL695">
        <f>Blad1!L695</f>
        <v>0</v>
      </c>
      <c r="AM695">
        <f>Blad1!M695</f>
        <v>0</v>
      </c>
      <c r="AN695">
        <f>Blad1!N695</f>
        <v>0</v>
      </c>
    </row>
    <row r="696" spans="7:40" ht="12.75">
      <c r="G696" s="15">
        <f t="shared" si="78"/>
        <v>0</v>
      </c>
      <c r="V696">
        <f t="shared" si="80"/>
        <v>0</v>
      </c>
      <c r="X696">
        <f t="shared" si="79"/>
        <v>0</v>
      </c>
      <c r="AA696">
        <f>Blad1!A696</f>
        <v>0</v>
      </c>
      <c r="AB696">
        <f>Blad1!B696</f>
        <v>0</v>
      </c>
      <c r="AC696">
        <f>Blad1!C696</f>
        <v>0</v>
      </c>
      <c r="AD696">
        <f>Blad1!D696</f>
        <v>0</v>
      </c>
      <c r="AE696">
        <f>Blad1!E696</f>
        <v>0</v>
      </c>
      <c r="AF696">
        <f>Blad1!F696</f>
        <v>0</v>
      </c>
      <c r="AG696">
        <f>Blad1!G696</f>
        <v>0</v>
      </c>
      <c r="AH696" s="16">
        <f>Blad1!H696</f>
        <v>0</v>
      </c>
      <c r="AI696">
        <f>Blad1!I696</f>
        <v>0</v>
      </c>
      <c r="AJ696">
        <f>Blad1!J696</f>
        <v>0</v>
      </c>
      <c r="AK696">
        <f>Blad1!K696</f>
        <v>0</v>
      </c>
      <c r="AL696">
        <f>Blad1!L696</f>
        <v>0</v>
      </c>
      <c r="AM696">
        <f>Blad1!M696</f>
        <v>0</v>
      </c>
      <c r="AN696">
        <f>Blad1!N696</f>
        <v>0</v>
      </c>
    </row>
    <row r="697" spans="7:40" ht="12.75">
      <c r="G697" s="15">
        <f t="shared" si="78"/>
        <v>0</v>
      </c>
      <c r="V697">
        <f t="shared" si="80"/>
        <v>0</v>
      </c>
      <c r="X697">
        <f t="shared" si="79"/>
        <v>0</v>
      </c>
      <c r="AA697">
        <f>Blad1!A697</f>
        <v>0</v>
      </c>
      <c r="AB697">
        <f>Blad1!B697</f>
        <v>0</v>
      </c>
      <c r="AC697">
        <f>Blad1!C697</f>
        <v>0</v>
      </c>
      <c r="AD697">
        <f>Blad1!D697</f>
        <v>0</v>
      </c>
      <c r="AE697">
        <f>Blad1!E697</f>
        <v>0</v>
      </c>
      <c r="AF697">
        <f>Blad1!F697</f>
        <v>0</v>
      </c>
      <c r="AG697">
        <f>Blad1!G697</f>
        <v>0</v>
      </c>
      <c r="AH697" s="16">
        <f>Blad1!H697</f>
        <v>0</v>
      </c>
      <c r="AI697">
        <f>Blad1!I697</f>
        <v>0</v>
      </c>
      <c r="AJ697">
        <f>Blad1!J697</f>
        <v>0</v>
      </c>
      <c r="AK697">
        <f>Blad1!K697</f>
        <v>0</v>
      </c>
      <c r="AL697">
        <f>Blad1!L697</f>
        <v>0</v>
      </c>
      <c r="AM697">
        <f>Blad1!M697</f>
        <v>0</v>
      </c>
      <c r="AN697">
        <f>Blad1!N697</f>
        <v>0</v>
      </c>
    </row>
    <row r="698" spans="7:40" ht="12.75">
      <c r="G698" s="15">
        <f t="shared" si="78"/>
        <v>0</v>
      </c>
      <c r="V698">
        <f t="shared" si="80"/>
        <v>0</v>
      </c>
      <c r="X698">
        <f t="shared" si="79"/>
        <v>0</v>
      </c>
      <c r="AA698">
        <f>Blad1!A698</f>
        <v>0</v>
      </c>
      <c r="AB698">
        <f>Blad1!B698</f>
        <v>0</v>
      </c>
      <c r="AC698">
        <f>Blad1!C698</f>
        <v>0</v>
      </c>
      <c r="AD698">
        <f>Blad1!D698</f>
        <v>0</v>
      </c>
      <c r="AE698">
        <f>Blad1!E698</f>
        <v>0</v>
      </c>
      <c r="AF698">
        <f>Blad1!F698</f>
        <v>0</v>
      </c>
      <c r="AG698">
        <f>Blad1!G698</f>
        <v>0</v>
      </c>
      <c r="AH698" s="16">
        <f>Blad1!H698</f>
        <v>0</v>
      </c>
      <c r="AI698">
        <f>Blad1!I698</f>
        <v>0</v>
      </c>
      <c r="AJ698">
        <f>Blad1!J698</f>
        <v>0</v>
      </c>
      <c r="AK698">
        <f>Blad1!K698</f>
        <v>0</v>
      </c>
      <c r="AL698">
        <f>Blad1!L698</f>
        <v>0</v>
      </c>
      <c r="AM698">
        <f>Blad1!M698</f>
        <v>0</v>
      </c>
      <c r="AN698">
        <f>Blad1!N698</f>
        <v>0</v>
      </c>
    </row>
    <row r="699" spans="7:40" ht="12.75">
      <c r="G699" s="15">
        <f t="shared" si="78"/>
        <v>0</v>
      </c>
      <c r="V699">
        <f t="shared" si="80"/>
        <v>0</v>
      </c>
      <c r="X699">
        <f t="shared" si="79"/>
        <v>0</v>
      </c>
      <c r="AA699">
        <f>Blad1!A699</f>
        <v>0</v>
      </c>
      <c r="AB699">
        <f>Blad1!B699</f>
        <v>0</v>
      </c>
      <c r="AC699">
        <f>Blad1!C699</f>
        <v>0</v>
      </c>
      <c r="AD699">
        <f>Blad1!D699</f>
        <v>0</v>
      </c>
      <c r="AE699">
        <f>Blad1!E699</f>
        <v>0</v>
      </c>
      <c r="AF699">
        <f>Blad1!F699</f>
        <v>0</v>
      </c>
      <c r="AG699">
        <f>Blad1!G699</f>
        <v>0</v>
      </c>
      <c r="AH699" s="16">
        <f>Blad1!H699</f>
        <v>0</v>
      </c>
      <c r="AI699">
        <f>Blad1!I699</f>
        <v>0</v>
      </c>
      <c r="AJ699">
        <f>Blad1!J699</f>
        <v>0</v>
      </c>
      <c r="AK699">
        <f>Blad1!K699</f>
        <v>0</v>
      </c>
      <c r="AL699">
        <f>Blad1!L699</f>
        <v>0</v>
      </c>
      <c r="AM699">
        <f>Blad1!M699</f>
        <v>0</v>
      </c>
      <c r="AN699">
        <f>Blad1!N699</f>
        <v>0</v>
      </c>
    </row>
    <row r="700" spans="7:40" ht="12.75">
      <c r="G700" s="15">
        <f t="shared" si="78"/>
        <v>0</v>
      </c>
      <c r="V700">
        <f t="shared" si="80"/>
        <v>0</v>
      </c>
      <c r="X700">
        <f t="shared" si="79"/>
        <v>0</v>
      </c>
      <c r="AA700">
        <f>Blad1!A700</f>
        <v>0</v>
      </c>
      <c r="AB700">
        <f>Blad1!B700</f>
        <v>0</v>
      </c>
      <c r="AC700">
        <f>Blad1!C700</f>
        <v>0</v>
      </c>
      <c r="AD700">
        <f>Blad1!D700</f>
        <v>0</v>
      </c>
      <c r="AE700">
        <f>Blad1!E700</f>
        <v>0</v>
      </c>
      <c r="AF700">
        <f>Blad1!F700</f>
        <v>0</v>
      </c>
      <c r="AG700">
        <f>Blad1!G700</f>
        <v>0</v>
      </c>
      <c r="AH700" s="16">
        <f>Blad1!H700</f>
        <v>0</v>
      </c>
      <c r="AI700">
        <f>Blad1!I700</f>
        <v>0</v>
      </c>
      <c r="AJ700">
        <f>Blad1!J700</f>
        <v>0</v>
      </c>
      <c r="AK700">
        <f>Blad1!K700</f>
        <v>0</v>
      </c>
      <c r="AL700">
        <f>Blad1!L700</f>
        <v>0</v>
      </c>
      <c r="AM700">
        <f>Blad1!M700</f>
        <v>0</v>
      </c>
      <c r="AN700">
        <f>Blad1!N700</f>
        <v>0</v>
      </c>
    </row>
    <row r="701" spans="7:40" ht="12.75">
      <c r="G701" s="15">
        <f t="shared" si="78"/>
        <v>0</v>
      </c>
      <c r="V701">
        <f t="shared" si="80"/>
        <v>0</v>
      </c>
      <c r="X701">
        <f t="shared" si="79"/>
        <v>0</v>
      </c>
      <c r="AA701">
        <f>Blad1!A701</f>
        <v>0</v>
      </c>
      <c r="AB701">
        <f>Blad1!B701</f>
        <v>0</v>
      </c>
      <c r="AC701">
        <f>Blad1!C701</f>
        <v>0</v>
      </c>
      <c r="AD701">
        <f>Blad1!D701</f>
        <v>0</v>
      </c>
      <c r="AE701">
        <f>Blad1!E701</f>
        <v>0</v>
      </c>
      <c r="AF701">
        <f>Blad1!F701</f>
        <v>0</v>
      </c>
      <c r="AG701">
        <f>Blad1!G701</f>
        <v>0</v>
      </c>
      <c r="AH701" s="16">
        <f>Blad1!H701</f>
        <v>0</v>
      </c>
      <c r="AI701">
        <f>Blad1!I701</f>
        <v>0</v>
      </c>
      <c r="AJ701">
        <f>Blad1!J701</f>
        <v>0</v>
      </c>
      <c r="AK701">
        <f>Blad1!K701</f>
        <v>0</v>
      </c>
      <c r="AL701">
        <f>Blad1!L701</f>
        <v>0</v>
      </c>
      <c r="AM701">
        <f>Blad1!M701</f>
        <v>0</v>
      </c>
      <c r="AN701">
        <f>Blad1!N701</f>
        <v>0</v>
      </c>
    </row>
    <row r="702" spans="7:40" ht="12.75">
      <c r="G702" s="15">
        <f t="shared" si="78"/>
        <v>0</v>
      </c>
      <c r="V702">
        <f t="shared" si="80"/>
        <v>0</v>
      </c>
      <c r="X702">
        <f t="shared" si="79"/>
        <v>0</v>
      </c>
      <c r="AA702">
        <f>Blad1!A702</f>
        <v>0</v>
      </c>
      <c r="AB702">
        <f>Blad1!B702</f>
        <v>0</v>
      </c>
      <c r="AC702">
        <f>Blad1!C702</f>
        <v>0</v>
      </c>
      <c r="AD702">
        <f>Blad1!D702</f>
        <v>0</v>
      </c>
      <c r="AE702">
        <f>Blad1!E702</f>
        <v>0</v>
      </c>
      <c r="AF702">
        <f>Blad1!F702</f>
        <v>0</v>
      </c>
      <c r="AG702">
        <f>Blad1!G702</f>
        <v>0</v>
      </c>
      <c r="AH702" s="16">
        <f>Blad1!H702</f>
        <v>0</v>
      </c>
      <c r="AI702">
        <f>Blad1!I702</f>
        <v>0</v>
      </c>
      <c r="AJ702">
        <f>Blad1!J702</f>
        <v>0</v>
      </c>
      <c r="AK702">
        <f>Blad1!K702</f>
        <v>0</v>
      </c>
      <c r="AL702">
        <f>Blad1!L702</f>
        <v>0</v>
      </c>
      <c r="AM702">
        <f>Blad1!M702</f>
        <v>0</v>
      </c>
      <c r="AN702">
        <f>Blad1!N702</f>
        <v>0</v>
      </c>
    </row>
    <row r="703" spans="7:40" ht="12.75">
      <c r="G703" s="15">
        <f t="shared" si="78"/>
        <v>0</v>
      </c>
      <c r="V703">
        <f t="shared" si="80"/>
        <v>0</v>
      </c>
      <c r="X703">
        <f t="shared" si="79"/>
        <v>0</v>
      </c>
      <c r="AA703">
        <f>Blad1!A703</f>
        <v>0</v>
      </c>
      <c r="AB703">
        <f>Blad1!B703</f>
        <v>0</v>
      </c>
      <c r="AC703">
        <f>Blad1!C703</f>
        <v>0</v>
      </c>
      <c r="AD703">
        <f>Blad1!D703</f>
        <v>0</v>
      </c>
      <c r="AE703">
        <f>Blad1!E703</f>
        <v>0</v>
      </c>
      <c r="AF703">
        <f>Blad1!F703</f>
        <v>0</v>
      </c>
      <c r="AG703">
        <f>Blad1!G703</f>
        <v>0</v>
      </c>
      <c r="AH703" s="16">
        <f>Blad1!H703</f>
        <v>0</v>
      </c>
      <c r="AI703">
        <f>Blad1!I703</f>
        <v>0</v>
      </c>
      <c r="AJ703">
        <f>Blad1!J703</f>
        <v>0</v>
      </c>
      <c r="AK703">
        <f>Blad1!K703</f>
        <v>0</v>
      </c>
      <c r="AL703">
        <f>Blad1!L703</f>
        <v>0</v>
      </c>
      <c r="AM703">
        <f>Blad1!M703</f>
        <v>0</v>
      </c>
      <c r="AN703">
        <f>Blad1!N703</f>
        <v>0</v>
      </c>
    </row>
    <row r="704" spans="7:40" ht="12.75">
      <c r="G704" s="15">
        <f t="shared" si="78"/>
        <v>0</v>
      </c>
      <c r="V704">
        <f t="shared" si="80"/>
        <v>0</v>
      </c>
      <c r="X704">
        <f t="shared" si="79"/>
        <v>0</v>
      </c>
      <c r="AA704">
        <f>Blad1!A704</f>
        <v>0</v>
      </c>
      <c r="AB704">
        <f>Blad1!B704</f>
        <v>0</v>
      </c>
      <c r="AC704">
        <f>Blad1!C704</f>
        <v>0</v>
      </c>
      <c r="AD704">
        <f>Blad1!D704</f>
        <v>0</v>
      </c>
      <c r="AE704">
        <f>Blad1!E704</f>
        <v>0</v>
      </c>
      <c r="AF704">
        <f>Blad1!F704</f>
        <v>0</v>
      </c>
      <c r="AG704">
        <f>Blad1!G704</f>
        <v>0</v>
      </c>
      <c r="AH704" s="16">
        <f>Blad1!H704</f>
        <v>0</v>
      </c>
      <c r="AI704">
        <f>Blad1!I704</f>
        <v>0</v>
      </c>
      <c r="AJ704">
        <f>Blad1!J704</f>
        <v>0</v>
      </c>
      <c r="AK704">
        <f>Blad1!K704</f>
        <v>0</v>
      </c>
      <c r="AL704">
        <f>Blad1!L704</f>
        <v>0</v>
      </c>
      <c r="AM704">
        <f>Blad1!M704</f>
        <v>0</v>
      </c>
      <c r="AN704">
        <f>Blad1!N704</f>
        <v>0</v>
      </c>
    </row>
    <row r="705" spans="7:40" ht="12.75">
      <c r="G705" s="15">
        <f t="shared" si="78"/>
        <v>0</v>
      </c>
      <c r="V705">
        <f t="shared" si="80"/>
        <v>0</v>
      </c>
      <c r="X705">
        <f t="shared" si="79"/>
        <v>0</v>
      </c>
      <c r="AA705">
        <f>Blad1!A705</f>
        <v>0</v>
      </c>
      <c r="AB705">
        <f>Blad1!B705</f>
        <v>0</v>
      </c>
      <c r="AC705">
        <f>Blad1!C705</f>
        <v>0</v>
      </c>
      <c r="AD705">
        <f>Blad1!D705</f>
        <v>0</v>
      </c>
      <c r="AE705">
        <f>Blad1!E705</f>
        <v>0</v>
      </c>
      <c r="AF705">
        <f>Blad1!F705</f>
        <v>0</v>
      </c>
      <c r="AG705">
        <f>Blad1!G705</f>
        <v>0</v>
      </c>
      <c r="AH705" s="16">
        <f>Blad1!H705</f>
        <v>0</v>
      </c>
      <c r="AI705">
        <f>Blad1!I705</f>
        <v>0</v>
      </c>
      <c r="AJ705">
        <f>Blad1!J705</f>
        <v>0</v>
      </c>
      <c r="AK705">
        <f>Blad1!K705</f>
        <v>0</v>
      </c>
      <c r="AL705">
        <f>Blad1!L705</f>
        <v>0</v>
      </c>
      <c r="AM705">
        <f>Blad1!M705</f>
        <v>0</v>
      </c>
      <c r="AN705">
        <f>Blad1!N705</f>
        <v>0</v>
      </c>
    </row>
    <row r="706" spans="7:40" ht="12.75">
      <c r="G706" s="15">
        <f t="shared" si="78"/>
        <v>0</v>
      </c>
      <c r="V706">
        <f t="shared" si="80"/>
        <v>0</v>
      </c>
      <c r="X706">
        <f t="shared" si="79"/>
        <v>0</v>
      </c>
      <c r="AA706">
        <f>Blad1!A706</f>
        <v>0</v>
      </c>
      <c r="AB706">
        <f>Blad1!B706</f>
        <v>0</v>
      </c>
      <c r="AC706">
        <f>Blad1!C706</f>
        <v>0</v>
      </c>
      <c r="AD706">
        <f>Blad1!D706</f>
        <v>0</v>
      </c>
      <c r="AE706">
        <f>Blad1!E706</f>
        <v>0</v>
      </c>
      <c r="AF706">
        <f>Blad1!F706</f>
        <v>0</v>
      </c>
      <c r="AG706">
        <f>Blad1!G706</f>
        <v>0</v>
      </c>
      <c r="AH706" s="16">
        <f>Blad1!H706</f>
        <v>0</v>
      </c>
      <c r="AI706">
        <f>Blad1!I706</f>
        <v>0</v>
      </c>
      <c r="AJ706">
        <f>Blad1!J706</f>
        <v>0</v>
      </c>
      <c r="AK706">
        <f>Blad1!K706</f>
        <v>0</v>
      </c>
      <c r="AL706">
        <f>Blad1!L706</f>
        <v>0</v>
      </c>
      <c r="AM706">
        <f>Blad1!M706</f>
        <v>0</v>
      </c>
      <c r="AN706">
        <f>Blad1!N706</f>
        <v>0</v>
      </c>
    </row>
    <row r="707" spans="7:40" ht="12.75">
      <c r="G707" s="15">
        <f aca="true" t="shared" si="81" ref="G707:G770">IF(AND(AG707&gt;0,AG708=0),1,0)</f>
        <v>0</v>
      </c>
      <c r="V707">
        <f t="shared" si="80"/>
        <v>0</v>
      </c>
      <c r="X707">
        <f aca="true" t="shared" si="82" ref="X707:X770">IF(V707=$D$10,W707,0)</f>
        <v>0</v>
      </c>
      <c r="AA707">
        <f>Blad1!A707</f>
        <v>0</v>
      </c>
      <c r="AB707">
        <f>Blad1!B707</f>
        <v>0</v>
      </c>
      <c r="AC707">
        <f>Blad1!C707</f>
        <v>0</v>
      </c>
      <c r="AD707">
        <f>Blad1!D707</f>
        <v>0</v>
      </c>
      <c r="AE707">
        <f>Blad1!E707</f>
        <v>0</v>
      </c>
      <c r="AF707">
        <f>Blad1!F707</f>
        <v>0</v>
      </c>
      <c r="AG707">
        <f>Blad1!G707</f>
        <v>0</v>
      </c>
      <c r="AH707" s="16">
        <f>Blad1!H707</f>
        <v>0</v>
      </c>
      <c r="AI707">
        <f>Blad1!I707</f>
        <v>0</v>
      </c>
      <c r="AJ707">
        <f>Blad1!J707</f>
        <v>0</v>
      </c>
      <c r="AK707">
        <f>Blad1!K707</f>
        <v>0</v>
      </c>
      <c r="AL707">
        <f>Blad1!L707</f>
        <v>0</v>
      </c>
      <c r="AM707">
        <f>Blad1!M707</f>
        <v>0</v>
      </c>
      <c r="AN707">
        <f>Blad1!N707</f>
        <v>0</v>
      </c>
    </row>
    <row r="708" spans="7:40" ht="12.75">
      <c r="G708" s="15">
        <f t="shared" si="81"/>
        <v>0</v>
      </c>
      <c r="V708">
        <f aca="true" t="shared" si="83" ref="V708:V771">IF(AH708&gt;0,AC708,0)</f>
        <v>0</v>
      </c>
      <c r="X708">
        <f t="shared" si="82"/>
        <v>0</v>
      </c>
      <c r="AA708">
        <f>Blad1!A708</f>
        <v>0</v>
      </c>
      <c r="AB708">
        <f>Blad1!B708</f>
        <v>0</v>
      </c>
      <c r="AC708">
        <f>Blad1!C708</f>
        <v>0</v>
      </c>
      <c r="AD708">
        <f>Blad1!D708</f>
        <v>0</v>
      </c>
      <c r="AE708">
        <f>Blad1!E708</f>
        <v>0</v>
      </c>
      <c r="AF708">
        <f>Blad1!F708</f>
        <v>0</v>
      </c>
      <c r="AG708">
        <f>Blad1!G708</f>
        <v>0</v>
      </c>
      <c r="AH708" s="16">
        <f>Blad1!H708</f>
        <v>0</v>
      </c>
      <c r="AI708">
        <f>Blad1!I708</f>
        <v>0</v>
      </c>
      <c r="AJ708">
        <f>Blad1!J708</f>
        <v>0</v>
      </c>
      <c r="AK708">
        <f>Blad1!K708</f>
        <v>0</v>
      </c>
      <c r="AL708">
        <f>Blad1!L708</f>
        <v>0</v>
      </c>
      <c r="AM708">
        <f>Blad1!M708</f>
        <v>0</v>
      </c>
      <c r="AN708">
        <f>Blad1!N708</f>
        <v>0</v>
      </c>
    </row>
    <row r="709" spans="7:40" ht="12.75">
      <c r="G709" s="15">
        <f t="shared" si="81"/>
        <v>0</v>
      </c>
      <c r="V709">
        <f t="shared" si="83"/>
        <v>0</v>
      </c>
      <c r="X709">
        <f t="shared" si="82"/>
        <v>0</v>
      </c>
      <c r="AA709">
        <f>Blad1!A709</f>
        <v>0</v>
      </c>
      <c r="AB709">
        <f>Blad1!B709</f>
        <v>0</v>
      </c>
      <c r="AC709">
        <f>Blad1!C709</f>
        <v>0</v>
      </c>
      <c r="AD709">
        <f>Blad1!D709</f>
        <v>0</v>
      </c>
      <c r="AE709">
        <f>Blad1!E709</f>
        <v>0</v>
      </c>
      <c r="AF709">
        <f>Blad1!F709</f>
        <v>0</v>
      </c>
      <c r="AG709">
        <f>Blad1!G709</f>
        <v>0</v>
      </c>
      <c r="AH709" s="16">
        <f>Blad1!H709</f>
        <v>0</v>
      </c>
      <c r="AI709">
        <f>Blad1!I709</f>
        <v>0</v>
      </c>
      <c r="AJ709">
        <f>Blad1!J709</f>
        <v>0</v>
      </c>
      <c r="AK709">
        <f>Blad1!K709</f>
        <v>0</v>
      </c>
      <c r="AL709">
        <f>Blad1!L709</f>
        <v>0</v>
      </c>
      <c r="AM709">
        <f>Blad1!M709</f>
        <v>0</v>
      </c>
      <c r="AN709">
        <f>Blad1!N709</f>
        <v>0</v>
      </c>
    </row>
    <row r="710" spans="7:40" ht="12.75">
      <c r="G710" s="15">
        <f t="shared" si="81"/>
        <v>0</v>
      </c>
      <c r="V710">
        <f t="shared" si="83"/>
        <v>0</v>
      </c>
      <c r="X710">
        <f t="shared" si="82"/>
        <v>0</v>
      </c>
      <c r="AA710">
        <f>Blad1!A710</f>
        <v>0</v>
      </c>
      <c r="AB710">
        <f>Blad1!B710</f>
        <v>0</v>
      </c>
      <c r="AC710">
        <f>Blad1!C710</f>
        <v>0</v>
      </c>
      <c r="AD710">
        <f>Blad1!D710</f>
        <v>0</v>
      </c>
      <c r="AE710">
        <f>Blad1!E710</f>
        <v>0</v>
      </c>
      <c r="AF710">
        <f>Blad1!F710</f>
        <v>0</v>
      </c>
      <c r="AG710">
        <f>Blad1!G710</f>
        <v>0</v>
      </c>
      <c r="AH710" s="16">
        <f>Blad1!H710</f>
        <v>0</v>
      </c>
      <c r="AI710">
        <f>Blad1!I710</f>
        <v>0</v>
      </c>
      <c r="AJ710">
        <f>Blad1!J710</f>
        <v>0</v>
      </c>
      <c r="AK710">
        <f>Blad1!K710</f>
        <v>0</v>
      </c>
      <c r="AL710">
        <f>Blad1!L710</f>
        <v>0</v>
      </c>
      <c r="AM710">
        <f>Blad1!M710</f>
        <v>0</v>
      </c>
      <c r="AN710">
        <f>Blad1!N710</f>
        <v>0</v>
      </c>
    </row>
    <row r="711" spans="7:40" ht="12.75">
      <c r="G711" s="15">
        <f t="shared" si="81"/>
        <v>0</v>
      </c>
      <c r="V711">
        <f t="shared" si="83"/>
        <v>0</v>
      </c>
      <c r="X711">
        <f t="shared" si="82"/>
        <v>0</v>
      </c>
      <c r="AA711">
        <f>Blad1!A711</f>
        <v>0</v>
      </c>
      <c r="AB711">
        <f>Blad1!B711</f>
        <v>0</v>
      </c>
      <c r="AC711">
        <f>Blad1!C711</f>
        <v>0</v>
      </c>
      <c r="AD711">
        <f>Blad1!D711</f>
        <v>0</v>
      </c>
      <c r="AE711">
        <f>Blad1!E711</f>
        <v>0</v>
      </c>
      <c r="AF711">
        <f>Blad1!F711</f>
        <v>0</v>
      </c>
      <c r="AG711">
        <f>Blad1!G711</f>
        <v>0</v>
      </c>
      <c r="AH711" s="16">
        <f>Blad1!H711</f>
        <v>0</v>
      </c>
      <c r="AI711">
        <f>Blad1!I711</f>
        <v>0</v>
      </c>
      <c r="AJ711">
        <f>Blad1!J711</f>
        <v>0</v>
      </c>
      <c r="AK711">
        <f>Blad1!K711</f>
        <v>0</v>
      </c>
      <c r="AL711">
        <f>Blad1!L711</f>
        <v>0</v>
      </c>
      <c r="AM711">
        <f>Blad1!M711</f>
        <v>0</v>
      </c>
      <c r="AN711">
        <f>Blad1!N711</f>
        <v>0</v>
      </c>
    </row>
    <row r="712" spans="7:40" ht="12.75">
      <c r="G712" s="15">
        <f t="shared" si="81"/>
        <v>0</v>
      </c>
      <c r="V712">
        <f t="shared" si="83"/>
        <v>0</v>
      </c>
      <c r="X712">
        <f t="shared" si="82"/>
        <v>0</v>
      </c>
      <c r="AA712">
        <f>Blad1!A712</f>
        <v>0</v>
      </c>
      <c r="AB712">
        <f>Blad1!B712</f>
        <v>0</v>
      </c>
      <c r="AC712">
        <f>Blad1!C712</f>
        <v>0</v>
      </c>
      <c r="AD712">
        <f>Blad1!D712</f>
        <v>0</v>
      </c>
      <c r="AE712">
        <f>Blad1!E712</f>
        <v>0</v>
      </c>
      <c r="AF712">
        <f>Blad1!F712</f>
        <v>0</v>
      </c>
      <c r="AG712">
        <f>Blad1!G712</f>
        <v>0</v>
      </c>
      <c r="AH712" s="16">
        <f>Blad1!H712</f>
        <v>0</v>
      </c>
      <c r="AI712">
        <f>Blad1!I712</f>
        <v>0</v>
      </c>
      <c r="AJ712">
        <f>Blad1!J712</f>
        <v>0</v>
      </c>
      <c r="AK712">
        <f>Blad1!K712</f>
        <v>0</v>
      </c>
      <c r="AL712">
        <f>Blad1!L712</f>
        <v>0</v>
      </c>
      <c r="AM712">
        <f>Blad1!M712</f>
        <v>0</v>
      </c>
      <c r="AN712">
        <f>Blad1!N712</f>
        <v>0</v>
      </c>
    </row>
    <row r="713" spans="7:40" ht="12.75">
      <c r="G713" s="15">
        <f t="shared" si="81"/>
        <v>0</v>
      </c>
      <c r="V713">
        <f t="shared" si="83"/>
        <v>0</v>
      </c>
      <c r="X713">
        <f t="shared" si="82"/>
        <v>0</v>
      </c>
      <c r="AA713">
        <f>Blad1!A713</f>
        <v>0</v>
      </c>
      <c r="AB713">
        <f>Blad1!B713</f>
        <v>0</v>
      </c>
      <c r="AC713">
        <f>Blad1!C713</f>
        <v>0</v>
      </c>
      <c r="AD713">
        <f>Blad1!D713</f>
        <v>0</v>
      </c>
      <c r="AE713">
        <f>Blad1!E713</f>
        <v>0</v>
      </c>
      <c r="AF713">
        <f>Blad1!F713</f>
        <v>0</v>
      </c>
      <c r="AG713">
        <f>Blad1!G713</f>
        <v>0</v>
      </c>
      <c r="AH713" s="16">
        <f>Blad1!H713</f>
        <v>0</v>
      </c>
      <c r="AI713">
        <f>Blad1!I713</f>
        <v>0</v>
      </c>
      <c r="AJ713">
        <f>Blad1!J713</f>
        <v>0</v>
      </c>
      <c r="AK713">
        <f>Blad1!K713</f>
        <v>0</v>
      </c>
      <c r="AL713">
        <f>Blad1!L713</f>
        <v>0</v>
      </c>
      <c r="AM713">
        <f>Blad1!M713</f>
        <v>0</v>
      </c>
      <c r="AN713">
        <f>Blad1!N713</f>
        <v>0</v>
      </c>
    </row>
    <row r="714" spans="7:40" ht="12.75">
      <c r="G714" s="15">
        <f t="shared" si="81"/>
        <v>0</v>
      </c>
      <c r="V714">
        <f t="shared" si="83"/>
        <v>0</v>
      </c>
      <c r="X714">
        <f t="shared" si="82"/>
        <v>0</v>
      </c>
      <c r="AA714">
        <f>Blad1!A714</f>
        <v>0</v>
      </c>
      <c r="AB714">
        <f>Blad1!B714</f>
        <v>0</v>
      </c>
      <c r="AC714">
        <f>Blad1!C714</f>
        <v>0</v>
      </c>
      <c r="AD714">
        <f>Blad1!D714</f>
        <v>0</v>
      </c>
      <c r="AE714">
        <f>Blad1!E714</f>
        <v>0</v>
      </c>
      <c r="AF714">
        <f>Blad1!F714</f>
        <v>0</v>
      </c>
      <c r="AG714">
        <f>Blad1!G714</f>
        <v>0</v>
      </c>
      <c r="AH714" s="16">
        <f>Blad1!H714</f>
        <v>0</v>
      </c>
      <c r="AI714">
        <f>Blad1!I714</f>
        <v>0</v>
      </c>
      <c r="AJ714">
        <f>Blad1!J714</f>
        <v>0</v>
      </c>
      <c r="AK714">
        <f>Blad1!K714</f>
        <v>0</v>
      </c>
      <c r="AL714">
        <f>Blad1!L714</f>
        <v>0</v>
      </c>
      <c r="AM714">
        <f>Blad1!M714</f>
        <v>0</v>
      </c>
      <c r="AN714">
        <f>Blad1!N714</f>
        <v>0</v>
      </c>
    </row>
    <row r="715" spans="7:40" ht="12.75">
      <c r="G715" s="15">
        <f t="shared" si="81"/>
        <v>0</v>
      </c>
      <c r="V715">
        <f t="shared" si="83"/>
        <v>0</v>
      </c>
      <c r="X715">
        <f t="shared" si="82"/>
        <v>0</v>
      </c>
      <c r="AA715">
        <f>Blad1!A715</f>
        <v>0</v>
      </c>
      <c r="AB715">
        <f>Blad1!B715</f>
        <v>0</v>
      </c>
      <c r="AC715">
        <f>Blad1!C715</f>
        <v>0</v>
      </c>
      <c r="AD715">
        <f>Blad1!D715</f>
        <v>0</v>
      </c>
      <c r="AE715">
        <f>Blad1!E715</f>
        <v>0</v>
      </c>
      <c r="AF715">
        <f>Blad1!F715</f>
        <v>0</v>
      </c>
      <c r="AG715">
        <f>Blad1!G715</f>
        <v>0</v>
      </c>
      <c r="AH715" s="16">
        <f>Blad1!H715</f>
        <v>0</v>
      </c>
      <c r="AI715">
        <f>Blad1!I715</f>
        <v>0</v>
      </c>
      <c r="AJ715">
        <f>Blad1!J715</f>
        <v>0</v>
      </c>
      <c r="AK715">
        <f>Blad1!K715</f>
        <v>0</v>
      </c>
      <c r="AL715">
        <f>Blad1!L715</f>
        <v>0</v>
      </c>
      <c r="AM715">
        <f>Blad1!M715</f>
        <v>0</v>
      </c>
      <c r="AN715">
        <f>Blad1!N715</f>
        <v>0</v>
      </c>
    </row>
    <row r="716" spans="7:40" ht="12.75">
      <c r="G716" s="15">
        <f t="shared" si="81"/>
        <v>0</v>
      </c>
      <c r="V716">
        <f t="shared" si="83"/>
        <v>0</v>
      </c>
      <c r="X716">
        <f t="shared" si="82"/>
        <v>0</v>
      </c>
      <c r="AA716">
        <f>Blad1!A716</f>
        <v>0</v>
      </c>
      <c r="AB716">
        <f>Blad1!B716</f>
        <v>0</v>
      </c>
      <c r="AC716">
        <f>Blad1!C716</f>
        <v>0</v>
      </c>
      <c r="AD716">
        <f>Blad1!D716</f>
        <v>0</v>
      </c>
      <c r="AE716">
        <f>Blad1!E716</f>
        <v>0</v>
      </c>
      <c r="AF716">
        <f>Blad1!F716</f>
        <v>0</v>
      </c>
      <c r="AG716">
        <f>Blad1!G716</f>
        <v>0</v>
      </c>
      <c r="AH716" s="16">
        <f>Blad1!H716</f>
        <v>0</v>
      </c>
      <c r="AI716">
        <f>Blad1!I716</f>
        <v>0</v>
      </c>
      <c r="AJ716">
        <f>Blad1!J716</f>
        <v>0</v>
      </c>
      <c r="AK716">
        <f>Blad1!K716</f>
        <v>0</v>
      </c>
      <c r="AL716">
        <f>Blad1!L716</f>
        <v>0</v>
      </c>
      <c r="AM716">
        <f>Blad1!M716</f>
        <v>0</v>
      </c>
      <c r="AN716">
        <f>Blad1!N716</f>
        <v>0</v>
      </c>
    </row>
    <row r="717" spans="7:40" ht="12.75">
      <c r="G717" s="15">
        <f t="shared" si="81"/>
        <v>0</v>
      </c>
      <c r="V717">
        <f t="shared" si="83"/>
        <v>0</v>
      </c>
      <c r="X717">
        <f t="shared" si="82"/>
        <v>0</v>
      </c>
      <c r="AA717">
        <f>Blad1!A717</f>
        <v>0</v>
      </c>
      <c r="AB717">
        <f>Blad1!B717</f>
        <v>0</v>
      </c>
      <c r="AC717">
        <f>Blad1!C717</f>
        <v>0</v>
      </c>
      <c r="AD717">
        <f>Blad1!D717</f>
        <v>0</v>
      </c>
      <c r="AE717">
        <f>Blad1!E717</f>
        <v>0</v>
      </c>
      <c r="AF717">
        <f>Blad1!F717</f>
        <v>0</v>
      </c>
      <c r="AG717">
        <f>Blad1!G717</f>
        <v>0</v>
      </c>
      <c r="AH717" s="16">
        <f>Blad1!H717</f>
        <v>0</v>
      </c>
      <c r="AI717">
        <f>Blad1!I717</f>
        <v>0</v>
      </c>
      <c r="AJ717">
        <f>Blad1!J717</f>
        <v>0</v>
      </c>
      <c r="AK717">
        <f>Blad1!K717</f>
        <v>0</v>
      </c>
      <c r="AL717">
        <f>Blad1!L717</f>
        <v>0</v>
      </c>
      <c r="AM717">
        <f>Blad1!M717</f>
        <v>0</v>
      </c>
      <c r="AN717">
        <f>Blad1!N717</f>
        <v>0</v>
      </c>
    </row>
    <row r="718" spans="7:40" ht="12.75">
      <c r="G718" s="15">
        <f t="shared" si="81"/>
        <v>0</v>
      </c>
      <c r="V718">
        <f t="shared" si="83"/>
        <v>0</v>
      </c>
      <c r="X718">
        <f t="shared" si="82"/>
        <v>0</v>
      </c>
      <c r="AA718">
        <f>Blad1!A718</f>
        <v>0</v>
      </c>
      <c r="AB718">
        <f>Blad1!B718</f>
        <v>0</v>
      </c>
      <c r="AC718">
        <f>Blad1!C718</f>
        <v>0</v>
      </c>
      <c r="AD718">
        <f>Blad1!D718</f>
        <v>0</v>
      </c>
      <c r="AE718">
        <f>Blad1!E718</f>
        <v>0</v>
      </c>
      <c r="AF718">
        <f>Blad1!F718</f>
        <v>0</v>
      </c>
      <c r="AG718">
        <f>Blad1!G718</f>
        <v>0</v>
      </c>
      <c r="AH718" s="16">
        <f>Blad1!H718</f>
        <v>0</v>
      </c>
      <c r="AI718">
        <f>Blad1!I718</f>
        <v>0</v>
      </c>
      <c r="AJ718">
        <f>Blad1!J718</f>
        <v>0</v>
      </c>
      <c r="AK718">
        <f>Blad1!K718</f>
        <v>0</v>
      </c>
      <c r="AL718">
        <f>Blad1!L718</f>
        <v>0</v>
      </c>
      <c r="AM718">
        <f>Blad1!M718</f>
        <v>0</v>
      </c>
      <c r="AN718">
        <f>Blad1!N718</f>
        <v>0</v>
      </c>
    </row>
    <row r="719" spans="7:40" ht="12.75">
      <c r="G719" s="15">
        <f t="shared" si="81"/>
        <v>0</v>
      </c>
      <c r="V719">
        <f t="shared" si="83"/>
        <v>0</v>
      </c>
      <c r="X719">
        <f t="shared" si="82"/>
        <v>0</v>
      </c>
      <c r="AA719">
        <f>Blad1!A719</f>
        <v>0</v>
      </c>
      <c r="AB719">
        <f>Blad1!B719</f>
        <v>0</v>
      </c>
      <c r="AC719">
        <f>Blad1!C719</f>
        <v>0</v>
      </c>
      <c r="AD719">
        <f>Blad1!D719</f>
        <v>0</v>
      </c>
      <c r="AE719">
        <f>Blad1!E719</f>
        <v>0</v>
      </c>
      <c r="AF719">
        <f>Blad1!F719</f>
        <v>0</v>
      </c>
      <c r="AG719">
        <f>Blad1!G719</f>
        <v>0</v>
      </c>
      <c r="AH719" s="16">
        <f>Blad1!H719</f>
        <v>0</v>
      </c>
      <c r="AI719">
        <f>Blad1!I719</f>
        <v>0</v>
      </c>
      <c r="AJ719">
        <f>Blad1!J719</f>
        <v>0</v>
      </c>
      <c r="AK719">
        <f>Blad1!K719</f>
        <v>0</v>
      </c>
      <c r="AL719">
        <f>Blad1!L719</f>
        <v>0</v>
      </c>
      <c r="AM719">
        <f>Blad1!M719</f>
        <v>0</v>
      </c>
      <c r="AN719">
        <f>Blad1!N719</f>
        <v>0</v>
      </c>
    </row>
    <row r="720" spans="7:40" ht="12.75">
      <c r="G720" s="15">
        <f t="shared" si="81"/>
        <v>0</v>
      </c>
      <c r="V720">
        <f t="shared" si="83"/>
        <v>0</v>
      </c>
      <c r="X720">
        <f t="shared" si="82"/>
        <v>0</v>
      </c>
      <c r="AA720">
        <f>Blad1!A720</f>
        <v>0</v>
      </c>
      <c r="AB720">
        <f>Blad1!B720</f>
        <v>0</v>
      </c>
      <c r="AC720">
        <f>Blad1!C720</f>
        <v>0</v>
      </c>
      <c r="AD720">
        <f>Blad1!D720</f>
        <v>0</v>
      </c>
      <c r="AE720">
        <f>Blad1!E720</f>
        <v>0</v>
      </c>
      <c r="AF720">
        <f>Blad1!F720</f>
        <v>0</v>
      </c>
      <c r="AG720">
        <f>Blad1!G720</f>
        <v>0</v>
      </c>
      <c r="AH720" s="16">
        <f>Blad1!H720</f>
        <v>0</v>
      </c>
      <c r="AI720">
        <f>Blad1!I720</f>
        <v>0</v>
      </c>
      <c r="AJ720">
        <f>Blad1!J720</f>
        <v>0</v>
      </c>
      <c r="AK720">
        <f>Blad1!K720</f>
        <v>0</v>
      </c>
      <c r="AL720">
        <f>Blad1!L720</f>
        <v>0</v>
      </c>
      <c r="AM720">
        <f>Blad1!M720</f>
        <v>0</v>
      </c>
      <c r="AN720">
        <f>Blad1!N720</f>
        <v>0</v>
      </c>
    </row>
    <row r="721" spans="7:40" ht="12.75">
      <c r="G721" s="15">
        <f t="shared" si="81"/>
        <v>0</v>
      </c>
      <c r="V721">
        <f t="shared" si="83"/>
        <v>0</v>
      </c>
      <c r="X721">
        <f t="shared" si="82"/>
        <v>0</v>
      </c>
      <c r="AA721">
        <f>Blad1!A721</f>
        <v>0</v>
      </c>
      <c r="AB721">
        <f>Blad1!B721</f>
        <v>0</v>
      </c>
      <c r="AC721">
        <f>Blad1!C721</f>
        <v>0</v>
      </c>
      <c r="AD721">
        <f>Blad1!D721</f>
        <v>0</v>
      </c>
      <c r="AE721">
        <f>Blad1!E721</f>
        <v>0</v>
      </c>
      <c r="AF721">
        <f>Blad1!F721</f>
        <v>0</v>
      </c>
      <c r="AG721">
        <f>Blad1!G721</f>
        <v>0</v>
      </c>
      <c r="AH721" s="16">
        <f>Blad1!H721</f>
        <v>0</v>
      </c>
      <c r="AI721">
        <f>Blad1!I721</f>
        <v>0</v>
      </c>
      <c r="AJ721">
        <f>Blad1!J721</f>
        <v>0</v>
      </c>
      <c r="AK721">
        <f>Blad1!K721</f>
        <v>0</v>
      </c>
      <c r="AL721">
        <f>Blad1!L721</f>
        <v>0</v>
      </c>
      <c r="AM721">
        <f>Blad1!M721</f>
        <v>0</v>
      </c>
      <c r="AN721">
        <f>Blad1!N721</f>
        <v>0</v>
      </c>
    </row>
    <row r="722" spans="7:40" ht="12.75">
      <c r="G722" s="15">
        <f t="shared" si="81"/>
        <v>0</v>
      </c>
      <c r="V722">
        <f t="shared" si="83"/>
        <v>0</v>
      </c>
      <c r="X722">
        <f t="shared" si="82"/>
        <v>0</v>
      </c>
      <c r="AA722">
        <f>Blad1!A722</f>
        <v>0</v>
      </c>
      <c r="AB722">
        <f>Blad1!B722</f>
        <v>0</v>
      </c>
      <c r="AC722">
        <f>Blad1!C722</f>
        <v>0</v>
      </c>
      <c r="AD722">
        <f>Blad1!D722</f>
        <v>0</v>
      </c>
      <c r="AE722">
        <f>Blad1!E722</f>
        <v>0</v>
      </c>
      <c r="AF722">
        <f>Blad1!F722</f>
        <v>0</v>
      </c>
      <c r="AG722">
        <f>Blad1!G722</f>
        <v>0</v>
      </c>
      <c r="AH722" s="16">
        <f>Blad1!H722</f>
        <v>0</v>
      </c>
      <c r="AI722">
        <f>Blad1!I722</f>
        <v>0</v>
      </c>
      <c r="AJ722">
        <f>Blad1!J722</f>
        <v>0</v>
      </c>
      <c r="AK722">
        <f>Blad1!K722</f>
        <v>0</v>
      </c>
      <c r="AL722">
        <f>Blad1!L722</f>
        <v>0</v>
      </c>
      <c r="AM722">
        <f>Blad1!M722</f>
        <v>0</v>
      </c>
      <c r="AN722">
        <f>Blad1!N722</f>
        <v>0</v>
      </c>
    </row>
    <row r="723" spans="7:40" ht="12.75">
      <c r="G723" s="15">
        <f t="shared" si="81"/>
        <v>0</v>
      </c>
      <c r="V723">
        <f t="shared" si="83"/>
        <v>0</v>
      </c>
      <c r="X723">
        <f t="shared" si="82"/>
        <v>0</v>
      </c>
      <c r="AA723">
        <f>Blad1!A723</f>
        <v>0</v>
      </c>
      <c r="AB723">
        <f>Blad1!B723</f>
        <v>0</v>
      </c>
      <c r="AC723">
        <f>Blad1!C723</f>
        <v>0</v>
      </c>
      <c r="AD723">
        <f>Blad1!D723</f>
        <v>0</v>
      </c>
      <c r="AE723">
        <f>Blad1!E723</f>
        <v>0</v>
      </c>
      <c r="AF723">
        <f>Blad1!F723</f>
        <v>0</v>
      </c>
      <c r="AG723">
        <f>Blad1!G723</f>
        <v>0</v>
      </c>
      <c r="AH723" s="16">
        <f>Blad1!H723</f>
        <v>0</v>
      </c>
      <c r="AI723">
        <f>Blad1!I723</f>
        <v>0</v>
      </c>
      <c r="AJ723">
        <f>Blad1!J723</f>
        <v>0</v>
      </c>
      <c r="AK723">
        <f>Blad1!K723</f>
        <v>0</v>
      </c>
      <c r="AL723">
        <f>Blad1!L723</f>
        <v>0</v>
      </c>
      <c r="AM723">
        <f>Blad1!M723</f>
        <v>0</v>
      </c>
      <c r="AN723">
        <f>Blad1!N723</f>
        <v>0</v>
      </c>
    </row>
    <row r="724" spans="7:40" ht="12.75">
      <c r="G724" s="15">
        <f t="shared" si="81"/>
        <v>0</v>
      </c>
      <c r="V724">
        <f t="shared" si="83"/>
        <v>0</v>
      </c>
      <c r="X724">
        <f t="shared" si="82"/>
        <v>0</v>
      </c>
      <c r="AA724">
        <f>Blad1!A724</f>
        <v>0</v>
      </c>
      <c r="AB724">
        <f>Blad1!B724</f>
        <v>0</v>
      </c>
      <c r="AC724">
        <f>Blad1!C724</f>
        <v>0</v>
      </c>
      <c r="AD724">
        <f>Blad1!D724</f>
        <v>0</v>
      </c>
      <c r="AE724">
        <f>Blad1!E724</f>
        <v>0</v>
      </c>
      <c r="AF724">
        <f>Blad1!F724</f>
        <v>0</v>
      </c>
      <c r="AG724">
        <f>Blad1!G724</f>
        <v>0</v>
      </c>
      <c r="AH724" s="16">
        <f>Blad1!H724</f>
        <v>0</v>
      </c>
      <c r="AI724">
        <f>Blad1!I724</f>
        <v>0</v>
      </c>
      <c r="AJ724">
        <f>Blad1!J724</f>
        <v>0</v>
      </c>
      <c r="AK724">
        <f>Blad1!K724</f>
        <v>0</v>
      </c>
      <c r="AL724">
        <f>Blad1!L724</f>
        <v>0</v>
      </c>
      <c r="AM724">
        <f>Blad1!M724</f>
        <v>0</v>
      </c>
      <c r="AN724">
        <f>Blad1!N724</f>
        <v>0</v>
      </c>
    </row>
    <row r="725" spans="7:40" ht="12.75">
      <c r="G725" s="15">
        <f t="shared" si="81"/>
        <v>0</v>
      </c>
      <c r="V725">
        <f t="shared" si="83"/>
        <v>0</v>
      </c>
      <c r="X725">
        <f t="shared" si="82"/>
        <v>0</v>
      </c>
      <c r="AA725">
        <f>Blad1!A725</f>
        <v>0</v>
      </c>
      <c r="AB725">
        <f>Blad1!B725</f>
        <v>0</v>
      </c>
      <c r="AC725">
        <f>Blad1!C725</f>
        <v>0</v>
      </c>
      <c r="AD725">
        <f>Blad1!D725</f>
        <v>0</v>
      </c>
      <c r="AE725">
        <f>Blad1!E725</f>
        <v>0</v>
      </c>
      <c r="AF725">
        <f>Blad1!F725</f>
        <v>0</v>
      </c>
      <c r="AG725">
        <f>Blad1!G725</f>
        <v>0</v>
      </c>
      <c r="AH725" s="16">
        <f>Blad1!H725</f>
        <v>0</v>
      </c>
      <c r="AI725">
        <f>Blad1!I725</f>
        <v>0</v>
      </c>
      <c r="AJ725">
        <f>Blad1!J725</f>
        <v>0</v>
      </c>
      <c r="AK725">
        <f>Blad1!K725</f>
        <v>0</v>
      </c>
      <c r="AL725">
        <f>Blad1!L725</f>
        <v>0</v>
      </c>
      <c r="AM725">
        <f>Blad1!M725</f>
        <v>0</v>
      </c>
      <c r="AN725">
        <f>Blad1!N725</f>
        <v>0</v>
      </c>
    </row>
    <row r="726" spans="7:40" ht="12.75">
      <c r="G726" s="15">
        <f t="shared" si="81"/>
        <v>0</v>
      </c>
      <c r="V726">
        <f t="shared" si="83"/>
        <v>0</v>
      </c>
      <c r="X726">
        <f t="shared" si="82"/>
        <v>0</v>
      </c>
      <c r="AA726">
        <f>Blad1!A726</f>
        <v>0</v>
      </c>
      <c r="AB726">
        <f>Blad1!B726</f>
        <v>0</v>
      </c>
      <c r="AC726">
        <f>Blad1!C726</f>
        <v>0</v>
      </c>
      <c r="AD726">
        <f>Blad1!D726</f>
        <v>0</v>
      </c>
      <c r="AE726">
        <f>Blad1!E726</f>
        <v>0</v>
      </c>
      <c r="AF726">
        <f>Blad1!F726</f>
        <v>0</v>
      </c>
      <c r="AG726">
        <f>Blad1!G726</f>
        <v>0</v>
      </c>
      <c r="AH726" s="16">
        <f>Blad1!H726</f>
        <v>0</v>
      </c>
      <c r="AI726">
        <f>Blad1!I726</f>
        <v>0</v>
      </c>
      <c r="AJ726">
        <f>Blad1!J726</f>
        <v>0</v>
      </c>
      <c r="AK726">
        <f>Blad1!K726</f>
        <v>0</v>
      </c>
      <c r="AL726">
        <f>Blad1!L726</f>
        <v>0</v>
      </c>
      <c r="AM726">
        <f>Blad1!M726</f>
        <v>0</v>
      </c>
      <c r="AN726">
        <f>Blad1!N726</f>
        <v>0</v>
      </c>
    </row>
    <row r="727" spans="7:40" ht="12.75">
      <c r="G727" s="15">
        <f t="shared" si="81"/>
        <v>0</v>
      </c>
      <c r="V727">
        <f t="shared" si="83"/>
        <v>0</v>
      </c>
      <c r="X727">
        <f t="shared" si="82"/>
        <v>0</v>
      </c>
      <c r="AA727">
        <f>Blad1!A727</f>
        <v>0</v>
      </c>
      <c r="AB727">
        <f>Blad1!B727</f>
        <v>0</v>
      </c>
      <c r="AC727">
        <f>Blad1!C727</f>
        <v>0</v>
      </c>
      <c r="AD727">
        <f>Blad1!D727</f>
        <v>0</v>
      </c>
      <c r="AE727">
        <f>Blad1!E727</f>
        <v>0</v>
      </c>
      <c r="AF727">
        <f>Blad1!F727</f>
        <v>0</v>
      </c>
      <c r="AG727">
        <f>Blad1!G727</f>
        <v>0</v>
      </c>
      <c r="AH727" s="16">
        <f>Blad1!H727</f>
        <v>0</v>
      </c>
      <c r="AI727">
        <f>Blad1!I727</f>
        <v>0</v>
      </c>
      <c r="AJ727">
        <f>Blad1!J727</f>
        <v>0</v>
      </c>
      <c r="AK727">
        <f>Blad1!K727</f>
        <v>0</v>
      </c>
      <c r="AL727">
        <f>Blad1!L727</f>
        <v>0</v>
      </c>
      <c r="AM727">
        <f>Blad1!M727</f>
        <v>0</v>
      </c>
      <c r="AN727">
        <f>Blad1!N727</f>
        <v>0</v>
      </c>
    </row>
    <row r="728" spans="7:40" ht="12.75">
      <c r="G728" s="15">
        <f t="shared" si="81"/>
        <v>0</v>
      </c>
      <c r="V728">
        <f t="shared" si="83"/>
        <v>0</v>
      </c>
      <c r="X728">
        <f t="shared" si="82"/>
        <v>0</v>
      </c>
      <c r="AA728">
        <f>Blad1!A728</f>
        <v>0</v>
      </c>
      <c r="AB728">
        <f>Blad1!B728</f>
        <v>0</v>
      </c>
      <c r="AC728">
        <f>Blad1!C728</f>
        <v>0</v>
      </c>
      <c r="AD728">
        <f>Blad1!D728</f>
        <v>0</v>
      </c>
      <c r="AE728">
        <f>Blad1!E728</f>
        <v>0</v>
      </c>
      <c r="AF728">
        <f>Blad1!F728</f>
        <v>0</v>
      </c>
      <c r="AG728">
        <f>Blad1!G728</f>
        <v>0</v>
      </c>
      <c r="AH728" s="16">
        <f>Blad1!H728</f>
        <v>0</v>
      </c>
      <c r="AI728">
        <f>Blad1!I728</f>
        <v>0</v>
      </c>
      <c r="AJ728">
        <f>Blad1!J728</f>
        <v>0</v>
      </c>
      <c r="AK728">
        <f>Blad1!K728</f>
        <v>0</v>
      </c>
      <c r="AL728">
        <f>Blad1!L728</f>
        <v>0</v>
      </c>
      <c r="AM728">
        <f>Blad1!M728</f>
        <v>0</v>
      </c>
      <c r="AN728">
        <f>Blad1!N728</f>
        <v>0</v>
      </c>
    </row>
    <row r="729" spans="7:40" ht="12.75">
      <c r="G729" s="15">
        <f t="shared" si="81"/>
        <v>0</v>
      </c>
      <c r="V729">
        <f t="shared" si="83"/>
        <v>0</v>
      </c>
      <c r="X729">
        <f t="shared" si="82"/>
        <v>0</v>
      </c>
      <c r="AA729">
        <f>Blad1!A729</f>
        <v>0</v>
      </c>
      <c r="AB729">
        <f>Blad1!B729</f>
        <v>0</v>
      </c>
      <c r="AC729">
        <f>Blad1!C729</f>
        <v>0</v>
      </c>
      <c r="AD729">
        <f>Blad1!D729</f>
        <v>0</v>
      </c>
      <c r="AE729">
        <f>Blad1!E729</f>
        <v>0</v>
      </c>
      <c r="AF729">
        <f>Blad1!F729</f>
        <v>0</v>
      </c>
      <c r="AG729">
        <f>Blad1!G729</f>
        <v>0</v>
      </c>
      <c r="AH729" s="16">
        <f>Blad1!H729</f>
        <v>0</v>
      </c>
      <c r="AI729">
        <f>Blad1!I729</f>
        <v>0</v>
      </c>
      <c r="AJ729">
        <f>Blad1!J729</f>
        <v>0</v>
      </c>
      <c r="AK729">
        <f>Blad1!K729</f>
        <v>0</v>
      </c>
      <c r="AL729">
        <f>Blad1!L729</f>
        <v>0</v>
      </c>
      <c r="AM729">
        <f>Blad1!M729</f>
        <v>0</v>
      </c>
      <c r="AN729">
        <f>Blad1!N729</f>
        <v>0</v>
      </c>
    </row>
    <row r="730" spans="7:40" ht="12.75">
      <c r="G730" s="15">
        <f t="shared" si="81"/>
        <v>0</v>
      </c>
      <c r="V730">
        <f t="shared" si="83"/>
        <v>0</v>
      </c>
      <c r="X730">
        <f t="shared" si="82"/>
        <v>0</v>
      </c>
      <c r="AA730">
        <f>Blad1!A730</f>
        <v>0</v>
      </c>
      <c r="AB730">
        <f>Blad1!B730</f>
        <v>0</v>
      </c>
      <c r="AC730">
        <f>Blad1!C730</f>
        <v>0</v>
      </c>
      <c r="AD730">
        <f>Blad1!D730</f>
        <v>0</v>
      </c>
      <c r="AE730">
        <f>Blad1!E730</f>
        <v>0</v>
      </c>
      <c r="AF730">
        <f>Blad1!F730</f>
        <v>0</v>
      </c>
      <c r="AG730">
        <f>Blad1!G730</f>
        <v>0</v>
      </c>
      <c r="AH730" s="16">
        <f>Blad1!H730</f>
        <v>0</v>
      </c>
      <c r="AI730">
        <f>Blad1!I730</f>
        <v>0</v>
      </c>
      <c r="AJ730">
        <f>Blad1!J730</f>
        <v>0</v>
      </c>
      <c r="AK730">
        <f>Blad1!K730</f>
        <v>0</v>
      </c>
      <c r="AL730">
        <f>Blad1!L730</f>
        <v>0</v>
      </c>
      <c r="AM730">
        <f>Blad1!M730</f>
        <v>0</v>
      </c>
      <c r="AN730">
        <f>Blad1!N730</f>
        <v>0</v>
      </c>
    </row>
    <row r="731" spans="7:40" ht="12.75">
      <c r="G731" s="15">
        <f t="shared" si="81"/>
        <v>0</v>
      </c>
      <c r="V731">
        <f t="shared" si="83"/>
        <v>0</v>
      </c>
      <c r="X731">
        <f t="shared" si="82"/>
        <v>0</v>
      </c>
      <c r="AA731">
        <f>Blad1!A731</f>
        <v>0</v>
      </c>
      <c r="AB731">
        <f>Blad1!B731</f>
        <v>0</v>
      </c>
      <c r="AC731">
        <f>Blad1!C731</f>
        <v>0</v>
      </c>
      <c r="AD731">
        <f>Blad1!D731</f>
        <v>0</v>
      </c>
      <c r="AE731">
        <f>Blad1!E731</f>
        <v>0</v>
      </c>
      <c r="AF731">
        <f>Blad1!F731</f>
        <v>0</v>
      </c>
      <c r="AG731">
        <f>Blad1!G731</f>
        <v>0</v>
      </c>
      <c r="AH731" s="16">
        <f>Blad1!H731</f>
        <v>0</v>
      </c>
      <c r="AI731">
        <f>Blad1!I731</f>
        <v>0</v>
      </c>
      <c r="AJ731">
        <f>Blad1!J731</f>
        <v>0</v>
      </c>
      <c r="AK731">
        <f>Blad1!K731</f>
        <v>0</v>
      </c>
      <c r="AL731">
        <f>Blad1!L731</f>
        <v>0</v>
      </c>
      <c r="AM731">
        <f>Blad1!M731</f>
        <v>0</v>
      </c>
      <c r="AN731">
        <f>Blad1!N731</f>
        <v>0</v>
      </c>
    </row>
    <row r="732" spans="7:40" ht="12.75">
      <c r="G732" s="15">
        <f t="shared" si="81"/>
        <v>0</v>
      </c>
      <c r="V732">
        <f t="shared" si="83"/>
        <v>0</v>
      </c>
      <c r="X732">
        <f t="shared" si="82"/>
        <v>0</v>
      </c>
      <c r="AA732">
        <f>Blad1!A732</f>
        <v>0</v>
      </c>
      <c r="AB732">
        <f>Blad1!B732</f>
        <v>0</v>
      </c>
      <c r="AC732">
        <f>Blad1!C732</f>
        <v>0</v>
      </c>
      <c r="AD732">
        <f>Blad1!D732</f>
        <v>0</v>
      </c>
      <c r="AE732">
        <f>Blad1!E732</f>
        <v>0</v>
      </c>
      <c r="AF732">
        <f>Blad1!F732</f>
        <v>0</v>
      </c>
      <c r="AG732">
        <f>Blad1!G732</f>
        <v>0</v>
      </c>
      <c r="AH732" s="16">
        <f>Blad1!H732</f>
        <v>0</v>
      </c>
      <c r="AI732">
        <f>Blad1!I732</f>
        <v>0</v>
      </c>
      <c r="AJ732">
        <f>Blad1!J732</f>
        <v>0</v>
      </c>
      <c r="AK732">
        <f>Blad1!K732</f>
        <v>0</v>
      </c>
      <c r="AL732">
        <f>Blad1!L732</f>
        <v>0</v>
      </c>
      <c r="AM732">
        <f>Blad1!M732</f>
        <v>0</v>
      </c>
      <c r="AN732">
        <f>Blad1!N732</f>
        <v>0</v>
      </c>
    </row>
    <row r="733" spans="7:40" ht="12.75">
      <c r="G733" s="15">
        <f t="shared" si="81"/>
        <v>0</v>
      </c>
      <c r="V733">
        <f t="shared" si="83"/>
        <v>0</v>
      </c>
      <c r="X733">
        <f t="shared" si="82"/>
        <v>0</v>
      </c>
      <c r="AA733">
        <f>Blad1!A733</f>
        <v>0</v>
      </c>
      <c r="AB733">
        <f>Blad1!B733</f>
        <v>0</v>
      </c>
      <c r="AC733">
        <f>Blad1!C733</f>
        <v>0</v>
      </c>
      <c r="AD733">
        <f>Blad1!D733</f>
        <v>0</v>
      </c>
      <c r="AE733">
        <f>Blad1!E733</f>
        <v>0</v>
      </c>
      <c r="AF733">
        <f>Blad1!F733</f>
        <v>0</v>
      </c>
      <c r="AG733">
        <f>Blad1!G733</f>
        <v>0</v>
      </c>
      <c r="AH733" s="16">
        <f>Blad1!H733</f>
        <v>0</v>
      </c>
      <c r="AI733">
        <f>Blad1!I733</f>
        <v>0</v>
      </c>
      <c r="AJ733">
        <f>Blad1!J733</f>
        <v>0</v>
      </c>
      <c r="AK733">
        <f>Blad1!K733</f>
        <v>0</v>
      </c>
      <c r="AL733">
        <f>Blad1!L733</f>
        <v>0</v>
      </c>
      <c r="AM733">
        <f>Blad1!M733</f>
        <v>0</v>
      </c>
      <c r="AN733">
        <f>Blad1!N733</f>
        <v>0</v>
      </c>
    </row>
    <row r="734" spans="7:40" ht="12.75">
      <c r="G734" s="15">
        <f t="shared" si="81"/>
        <v>0</v>
      </c>
      <c r="V734">
        <f t="shared" si="83"/>
        <v>0</v>
      </c>
      <c r="X734">
        <f t="shared" si="82"/>
        <v>0</v>
      </c>
      <c r="AA734">
        <f>Blad1!A734</f>
        <v>0</v>
      </c>
      <c r="AB734">
        <f>Blad1!B734</f>
        <v>0</v>
      </c>
      <c r="AC734">
        <f>Blad1!C734</f>
        <v>0</v>
      </c>
      <c r="AD734">
        <f>Blad1!D734</f>
        <v>0</v>
      </c>
      <c r="AE734">
        <f>Blad1!E734</f>
        <v>0</v>
      </c>
      <c r="AF734">
        <f>Blad1!F734</f>
        <v>0</v>
      </c>
      <c r="AG734">
        <f>Blad1!G734</f>
        <v>0</v>
      </c>
      <c r="AH734" s="16">
        <f>Blad1!H734</f>
        <v>0</v>
      </c>
      <c r="AI734">
        <f>Blad1!I734</f>
        <v>0</v>
      </c>
      <c r="AJ734">
        <f>Blad1!J734</f>
        <v>0</v>
      </c>
      <c r="AK734">
        <f>Blad1!K734</f>
        <v>0</v>
      </c>
      <c r="AL734">
        <f>Blad1!L734</f>
        <v>0</v>
      </c>
      <c r="AM734">
        <f>Blad1!M734</f>
        <v>0</v>
      </c>
      <c r="AN734">
        <f>Blad1!N734</f>
        <v>0</v>
      </c>
    </row>
    <row r="735" spans="7:40" ht="12.75">
      <c r="G735" s="15">
        <f t="shared" si="81"/>
        <v>0</v>
      </c>
      <c r="V735">
        <f t="shared" si="83"/>
        <v>0</v>
      </c>
      <c r="X735">
        <f t="shared" si="82"/>
        <v>0</v>
      </c>
      <c r="AA735">
        <f>Blad1!A735</f>
        <v>0</v>
      </c>
      <c r="AB735">
        <f>Blad1!B735</f>
        <v>0</v>
      </c>
      <c r="AC735">
        <f>Blad1!C735</f>
        <v>0</v>
      </c>
      <c r="AD735">
        <f>Blad1!D735</f>
        <v>0</v>
      </c>
      <c r="AE735">
        <f>Blad1!E735</f>
        <v>0</v>
      </c>
      <c r="AF735">
        <f>Blad1!F735</f>
        <v>0</v>
      </c>
      <c r="AG735">
        <f>Blad1!G735</f>
        <v>0</v>
      </c>
      <c r="AH735" s="16">
        <f>Blad1!H735</f>
        <v>0</v>
      </c>
      <c r="AI735">
        <f>Blad1!I735</f>
        <v>0</v>
      </c>
      <c r="AJ735">
        <f>Blad1!J735</f>
        <v>0</v>
      </c>
      <c r="AK735">
        <f>Blad1!K735</f>
        <v>0</v>
      </c>
      <c r="AL735">
        <f>Blad1!L735</f>
        <v>0</v>
      </c>
      <c r="AM735">
        <f>Blad1!M735</f>
        <v>0</v>
      </c>
      <c r="AN735">
        <f>Blad1!N735</f>
        <v>0</v>
      </c>
    </row>
    <row r="736" spans="7:40" ht="12.75">
      <c r="G736" s="15">
        <f t="shared" si="81"/>
        <v>0</v>
      </c>
      <c r="V736">
        <f t="shared" si="83"/>
        <v>0</v>
      </c>
      <c r="X736">
        <f t="shared" si="82"/>
        <v>0</v>
      </c>
      <c r="AA736">
        <f>Blad1!A736</f>
        <v>0</v>
      </c>
      <c r="AB736">
        <f>Blad1!B736</f>
        <v>0</v>
      </c>
      <c r="AC736">
        <f>Blad1!C736</f>
        <v>0</v>
      </c>
      <c r="AD736">
        <f>Blad1!D736</f>
        <v>0</v>
      </c>
      <c r="AE736">
        <f>Blad1!E736</f>
        <v>0</v>
      </c>
      <c r="AF736">
        <f>Blad1!F736</f>
        <v>0</v>
      </c>
      <c r="AG736">
        <f>Blad1!G736</f>
        <v>0</v>
      </c>
      <c r="AH736" s="16">
        <f>Blad1!H736</f>
        <v>0</v>
      </c>
      <c r="AI736">
        <f>Blad1!I736</f>
        <v>0</v>
      </c>
      <c r="AJ736">
        <f>Blad1!J736</f>
        <v>0</v>
      </c>
      <c r="AK736">
        <f>Blad1!K736</f>
        <v>0</v>
      </c>
      <c r="AL736">
        <f>Blad1!L736</f>
        <v>0</v>
      </c>
      <c r="AM736">
        <f>Blad1!M736</f>
        <v>0</v>
      </c>
      <c r="AN736">
        <f>Blad1!N736</f>
        <v>0</v>
      </c>
    </row>
    <row r="737" spans="7:40" ht="12.75">
      <c r="G737" s="15">
        <f t="shared" si="81"/>
        <v>0</v>
      </c>
      <c r="V737">
        <f t="shared" si="83"/>
        <v>0</v>
      </c>
      <c r="X737">
        <f t="shared" si="82"/>
        <v>0</v>
      </c>
      <c r="AA737">
        <f>Blad1!A737</f>
        <v>0</v>
      </c>
      <c r="AB737">
        <f>Blad1!B737</f>
        <v>0</v>
      </c>
      <c r="AC737">
        <f>Blad1!C737</f>
        <v>0</v>
      </c>
      <c r="AD737">
        <f>Blad1!D737</f>
        <v>0</v>
      </c>
      <c r="AE737">
        <f>Blad1!E737</f>
        <v>0</v>
      </c>
      <c r="AF737">
        <f>Blad1!F737</f>
        <v>0</v>
      </c>
      <c r="AG737">
        <f>Blad1!G737</f>
        <v>0</v>
      </c>
      <c r="AH737" s="16">
        <f>Blad1!H737</f>
        <v>0</v>
      </c>
      <c r="AI737">
        <f>Blad1!I737</f>
        <v>0</v>
      </c>
      <c r="AJ737">
        <f>Blad1!J737</f>
        <v>0</v>
      </c>
      <c r="AK737">
        <f>Blad1!K737</f>
        <v>0</v>
      </c>
      <c r="AL737">
        <f>Blad1!L737</f>
        <v>0</v>
      </c>
      <c r="AM737">
        <f>Blad1!M737</f>
        <v>0</v>
      </c>
      <c r="AN737">
        <f>Blad1!N737</f>
        <v>0</v>
      </c>
    </row>
    <row r="738" spans="7:40" ht="12.75">
      <c r="G738" s="15">
        <f t="shared" si="81"/>
        <v>0</v>
      </c>
      <c r="V738">
        <f t="shared" si="83"/>
        <v>0</v>
      </c>
      <c r="X738">
        <f t="shared" si="82"/>
        <v>0</v>
      </c>
      <c r="AA738">
        <f>Blad1!A738</f>
        <v>0</v>
      </c>
      <c r="AB738">
        <f>Blad1!B738</f>
        <v>0</v>
      </c>
      <c r="AC738">
        <f>Blad1!C738</f>
        <v>0</v>
      </c>
      <c r="AD738">
        <f>Blad1!D738</f>
        <v>0</v>
      </c>
      <c r="AE738">
        <f>Blad1!E738</f>
        <v>0</v>
      </c>
      <c r="AF738">
        <f>Blad1!F738</f>
        <v>0</v>
      </c>
      <c r="AG738">
        <f>Blad1!G738</f>
        <v>0</v>
      </c>
      <c r="AH738" s="16">
        <f>Blad1!H738</f>
        <v>0</v>
      </c>
      <c r="AI738">
        <f>Blad1!I738</f>
        <v>0</v>
      </c>
      <c r="AJ738">
        <f>Blad1!J738</f>
        <v>0</v>
      </c>
      <c r="AK738">
        <f>Blad1!K738</f>
        <v>0</v>
      </c>
      <c r="AL738">
        <f>Blad1!L738</f>
        <v>0</v>
      </c>
      <c r="AM738">
        <f>Blad1!M738</f>
        <v>0</v>
      </c>
      <c r="AN738">
        <f>Blad1!N738</f>
        <v>0</v>
      </c>
    </row>
    <row r="739" spans="7:40" ht="12.75">
      <c r="G739" s="15">
        <f t="shared" si="81"/>
        <v>0</v>
      </c>
      <c r="V739">
        <f t="shared" si="83"/>
        <v>0</v>
      </c>
      <c r="X739">
        <f t="shared" si="82"/>
        <v>0</v>
      </c>
      <c r="AA739">
        <f>Blad1!A739</f>
        <v>0</v>
      </c>
      <c r="AB739">
        <f>Blad1!B739</f>
        <v>0</v>
      </c>
      <c r="AC739">
        <f>Blad1!C739</f>
        <v>0</v>
      </c>
      <c r="AD739">
        <f>Blad1!D739</f>
        <v>0</v>
      </c>
      <c r="AE739">
        <f>Blad1!E739</f>
        <v>0</v>
      </c>
      <c r="AF739">
        <f>Blad1!F739</f>
        <v>0</v>
      </c>
      <c r="AG739">
        <f>Blad1!G739</f>
        <v>0</v>
      </c>
      <c r="AH739" s="16">
        <f>Blad1!H739</f>
        <v>0</v>
      </c>
      <c r="AI739">
        <f>Blad1!I739</f>
        <v>0</v>
      </c>
      <c r="AJ739">
        <f>Blad1!J739</f>
        <v>0</v>
      </c>
      <c r="AK739">
        <f>Blad1!K739</f>
        <v>0</v>
      </c>
      <c r="AL739">
        <f>Blad1!L739</f>
        <v>0</v>
      </c>
      <c r="AM739">
        <f>Blad1!M739</f>
        <v>0</v>
      </c>
      <c r="AN739">
        <f>Blad1!N739</f>
        <v>0</v>
      </c>
    </row>
    <row r="740" spans="7:40" ht="12.75">
      <c r="G740" s="15">
        <f t="shared" si="81"/>
        <v>0</v>
      </c>
      <c r="V740">
        <f t="shared" si="83"/>
        <v>0</v>
      </c>
      <c r="X740">
        <f t="shared" si="82"/>
        <v>0</v>
      </c>
      <c r="AA740">
        <f>Blad1!A740</f>
        <v>0</v>
      </c>
      <c r="AB740">
        <f>Blad1!B740</f>
        <v>0</v>
      </c>
      <c r="AC740">
        <f>Blad1!C740</f>
        <v>0</v>
      </c>
      <c r="AD740">
        <f>Blad1!D740</f>
        <v>0</v>
      </c>
      <c r="AE740">
        <f>Blad1!E740</f>
        <v>0</v>
      </c>
      <c r="AF740">
        <f>Blad1!F740</f>
        <v>0</v>
      </c>
      <c r="AG740">
        <f>Blad1!G740</f>
        <v>0</v>
      </c>
      <c r="AH740" s="16">
        <f>Blad1!H740</f>
        <v>0</v>
      </c>
      <c r="AI740">
        <f>Blad1!I740</f>
        <v>0</v>
      </c>
      <c r="AJ740">
        <f>Blad1!J740</f>
        <v>0</v>
      </c>
      <c r="AK740">
        <f>Blad1!K740</f>
        <v>0</v>
      </c>
      <c r="AL740">
        <f>Blad1!L740</f>
        <v>0</v>
      </c>
      <c r="AM740">
        <f>Blad1!M740</f>
        <v>0</v>
      </c>
      <c r="AN740">
        <f>Blad1!N740</f>
        <v>0</v>
      </c>
    </row>
    <row r="741" spans="7:40" ht="12.75">
      <c r="G741" s="15">
        <f t="shared" si="81"/>
        <v>0</v>
      </c>
      <c r="V741">
        <f t="shared" si="83"/>
        <v>0</v>
      </c>
      <c r="X741">
        <f t="shared" si="82"/>
        <v>0</v>
      </c>
      <c r="AA741">
        <f>Blad1!A741</f>
        <v>0</v>
      </c>
      <c r="AB741">
        <f>Blad1!B741</f>
        <v>0</v>
      </c>
      <c r="AC741">
        <f>Blad1!C741</f>
        <v>0</v>
      </c>
      <c r="AD741">
        <f>Blad1!D741</f>
        <v>0</v>
      </c>
      <c r="AE741">
        <f>Blad1!E741</f>
        <v>0</v>
      </c>
      <c r="AF741">
        <f>Blad1!F741</f>
        <v>0</v>
      </c>
      <c r="AG741">
        <f>Blad1!G741</f>
        <v>0</v>
      </c>
      <c r="AH741" s="16">
        <f>Blad1!H741</f>
        <v>0</v>
      </c>
      <c r="AI741">
        <f>Blad1!I741</f>
        <v>0</v>
      </c>
      <c r="AJ741">
        <f>Blad1!J741</f>
        <v>0</v>
      </c>
      <c r="AK741">
        <f>Blad1!K741</f>
        <v>0</v>
      </c>
      <c r="AL741">
        <f>Blad1!L741</f>
        <v>0</v>
      </c>
      <c r="AM741">
        <f>Blad1!M741</f>
        <v>0</v>
      </c>
      <c r="AN741">
        <f>Blad1!N741</f>
        <v>0</v>
      </c>
    </row>
    <row r="742" spans="7:40" ht="12.75">
      <c r="G742" s="15">
        <f t="shared" si="81"/>
        <v>0</v>
      </c>
      <c r="V742">
        <f t="shared" si="83"/>
        <v>0</v>
      </c>
      <c r="X742">
        <f t="shared" si="82"/>
        <v>0</v>
      </c>
      <c r="AA742">
        <f>Blad1!A742</f>
        <v>0</v>
      </c>
      <c r="AB742">
        <f>Blad1!B742</f>
        <v>0</v>
      </c>
      <c r="AC742">
        <f>Blad1!C742</f>
        <v>0</v>
      </c>
      <c r="AD742">
        <f>Blad1!D742</f>
        <v>0</v>
      </c>
      <c r="AE742">
        <f>Blad1!E742</f>
        <v>0</v>
      </c>
      <c r="AF742">
        <f>Blad1!F742</f>
        <v>0</v>
      </c>
      <c r="AG742">
        <f>Blad1!G742</f>
        <v>0</v>
      </c>
      <c r="AH742" s="16">
        <f>Blad1!H742</f>
        <v>0</v>
      </c>
      <c r="AI742">
        <f>Blad1!I742</f>
        <v>0</v>
      </c>
      <c r="AJ742">
        <f>Blad1!J742</f>
        <v>0</v>
      </c>
      <c r="AK742">
        <f>Blad1!K742</f>
        <v>0</v>
      </c>
      <c r="AL742">
        <f>Blad1!L742</f>
        <v>0</v>
      </c>
      <c r="AM742">
        <f>Blad1!M742</f>
        <v>0</v>
      </c>
      <c r="AN742">
        <f>Blad1!N742</f>
        <v>0</v>
      </c>
    </row>
    <row r="743" spans="7:40" ht="12.75">
      <c r="G743" s="15">
        <f t="shared" si="81"/>
        <v>0</v>
      </c>
      <c r="V743">
        <f t="shared" si="83"/>
        <v>0</v>
      </c>
      <c r="X743">
        <f t="shared" si="82"/>
        <v>0</v>
      </c>
      <c r="AA743">
        <f>Blad1!A743</f>
        <v>0</v>
      </c>
      <c r="AB743">
        <f>Blad1!B743</f>
        <v>0</v>
      </c>
      <c r="AC743">
        <f>Blad1!C743</f>
        <v>0</v>
      </c>
      <c r="AD743">
        <f>Blad1!D743</f>
        <v>0</v>
      </c>
      <c r="AE743">
        <f>Blad1!E743</f>
        <v>0</v>
      </c>
      <c r="AF743">
        <f>Blad1!F743</f>
        <v>0</v>
      </c>
      <c r="AG743">
        <f>Blad1!G743</f>
        <v>0</v>
      </c>
      <c r="AH743" s="16">
        <f>Blad1!H743</f>
        <v>0</v>
      </c>
      <c r="AI743">
        <f>Blad1!I743</f>
        <v>0</v>
      </c>
      <c r="AJ743">
        <f>Blad1!J743</f>
        <v>0</v>
      </c>
      <c r="AK743">
        <f>Blad1!K743</f>
        <v>0</v>
      </c>
      <c r="AL743">
        <f>Blad1!L743</f>
        <v>0</v>
      </c>
      <c r="AM743">
        <f>Blad1!M743</f>
        <v>0</v>
      </c>
      <c r="AN743">
        <f>Blad1!N743</f>
        <v>0</v>
      </c>
    </row>
    <row r="744" spans="7:40" ht="12.75">
      <c r="G744" s="15">
        <f t="shared" si="81"/>
        <v>0</v>
      </c>
      <c r="V744">
        <f t="shared" si="83"/>
        <v>0</v>
      </c>
      <c r="X744">
        <f t="shared" si="82"/>
        <v>0</v>
      </c>
      <c r="AA744">
        <f>Blad1!A744</f>
        <v>0</v>
      </c>
      <c r="AB744">
        <f>Blad1!B744</f>
        <v>0</v>
      </c>
      <c r="AC744">
        <f>Blad1!C744</f>
        <v>0</v>
      </c>
      <c r="AD744">
        <f>Blad1!D744</f>
        <v>0</v>
      </c>
      <c r="AE744">
        <f>Blad1!E744</f>
        <v>0</v>
      </c>
      <c r="AF744">
        <f>Blad1!F744</f>
        <v>0</v>
      </c>
      <c r="AG744">
        <f>Blad1!G744</f>
        <v>0</v>
      </c>
      <c r="AH744" s="16">
        <f>Blad1!H744</f>
        <v>0</v>
      </c>
      <c r="AI744">
        <f>Blad1!I744</f>
        <v>0</v>
      </c>
      <c r="AJ744">
        <f>Blad1!J744</f>
        <v>0</v>
      </c>
      <c r="AK744">
        <f>Blad1!K744</f>
        <v>0</v>
      </c>
      <c r="AL744">
        <f>Blad1!L744</f>
        <v>0</v>
      </c>
      <c r="AM744">
        <f>Blad1!M744</f>
        <v>0</v>
      </c>
      <c r="AN744">
        <f>Blad1!N744</f>
        <v>0</v>
      </c>
    </row>
    <row r="745" spans="7:40" ht="12.75">
      <c r="G745" s="15">
        <f t="shared" si="81"/>
        <v>0</v>
      </c>
      <c r="V745">
        <f t="shared" si="83"/>
        <v>0</v>
      </c>
      <c r="X745">
        <f t="shared" si="82"/>
        <v>0</v>
      </c>
      <c r="AA745">
        <f>Blad1!A745</f>
        <v>0</v>
      </c>
      <c r="AB745">
        <f>Blad1!B745</f>
        <v>0</v>
      </c>
      <c r="AC745">
        <f>Blad1!C745</f>
        <v>0</v>
      </c>
      <c r="AD745">
        <f>Blad1!D745</f>
        <v>0</v>
      </c>
      <c r="AE745">
        <f>Blad1!E745</f>
        <v>0</v>
      </c>
      <c r="AF745">
        <f>Blad1!F745</f>
        <v>0</v>
      </c>
      <c r="AG745">
        <f>Blad1!G745</f>
        <v>0</v>
      </c>
      <c r="AH745" s="16">
        <f>Blad1!H745</f>
        <v>0</v>
      </c>
      <c r="AI745">
        <f>Blad1!I745</f>
        <v>0</v>
      </c>
      <c r="AJ745">
        <f>Blad1!J745</f>
        <v>0</v>
      </c>
      <c r="AK745">
        <f>Blad1!K745</f>
        <v>0</v>
      </c>
      <c r="AL745">
        <f>Blad1!L745</f>
        <v>0</v>
      </c>
      <c r="AM745">
        <f>Blad1!M745</f>
        <v>0</v>
      </c>
      <c r="AN745">
        <f>Blad1!N745</f>
        <v>0</v>
      </c>
    </row>
    <row r="746" spans="7:40" ht="12.75">
      <c r="G746" s="15">
        <f t="shared" si="81"/>
        <v>0</v>
      </c>
      <c r="V746">
        <f t="shared" si="83"/>
        <v>0</v>
      </c>
      <c r="X746">
        <f t="shared" si="82"/>
        <v>0</v>
      </c>
      <c r="AA746">
        <f>Blad1!A746</f>
        <v>0</v>
      </c>
      <c r="AB746">
        <f>Blad1!B746</f>
        <v>0</v>
      </c>
      <c r="AC746">
        <f>Blad1!C746</f>
        <v>0</v>
      </c>
      <c r="AD746">
        <f>Blad1!D746</f>
        <v>0</v>
      </c>
      <c r="AE746">
        <f>Blad1!E746</f>
        <v>0</v>
      </c>
      <c r="AF746">
        <f>Blad1!F746</f>
        <v>0</v>
      </c>
      <c r="AG746">
        <f>Blad1!G746</f>
        <v>0</v>
      </c>
      <c r="AH746" s="16">
        <f>Blad1!H746</f>
        <v>0</v>
      </c>
      <c r="AI746">
        <f>Blad1!I746</f>
        <v>0</v>
      </c>
      <c r="AJ746">
        <f>Blad1!J746</f>
        <v>0</v>
      </c>
      <c r="AK746">
        <f>Blad1!K746</f>
        <v>0</v>
      </c>
      <c r="AL746">
        <f>Blad1!L746</f>
        <v>0</v>
      </c>
      <c r="AM746">
        <f>Blad1!M746</f>
        <v>0</v>
      </c>
      <c r="AN746">
        <f>Blad1!N746</f>
        <v>0</v>
      </c>
    </row>
    <row r="747" spans="7:40" ht="12.75">
      <c r="G747" s="15">
        <f t="shared" si="81"/>
        <v>0</v>
      </c>
      <c r="V747">
        <f t="shared" si="83"/>
        <v>0</v>
      </c>
      <c r="X747">
        <f t="shared" si="82"/>
        <v>0</v>
      </c>
      <c r="AA747">
        <f>Blad1!A747</f>
        <v>0</v>
      </c>
      <c r="AB747">
        <f>Blad1!B747</f>
        <v>0</v>
      </c>
      <c r="AC747">
        <f>Blad1!C747</f>
        <v>0</v>
      </c>
      <c r="AD747">
        <f>Blad1!D747</f>
        <v>0</v>
      </c>
      <c r="AE747">
        <f>Blad1!E747</f>
        <v>0</v>
      </c>
      <c r="AF747">
        <f>Blad1!F747</f>
        <v>0</v>
      </c>
      <c r="AG747">
        <f>Blad1!G747</f>
        <v>0</v>
      </c>
      <c r="AH747" s="16">
        <f>Blad1!H747</f>
        <v>0</v>
      </c>
      <c r="AI747">
        <f>Blad1!I747</f>
        <v>0</v>
      </c>
      <c r="AJ747">
        <f>Blad1!J747</f>
        <v>0</v>
      </c>
      <c r="AK747">
        <f>Blad1!K747</f>
        <v>0</v>
      </c>
      <c r="AL747">
        <f>Blad1!L747</f>
        <v>0</v>
      </c>
      <c r="AM747">
        <f>Blad1!M747</f>
        <v>0</v>
      </c>
      <c r="AN747">
        <f>Blad1!N747</f>
        <v>0</v>
      </c>
    </row>
    <row r="748" spans="7:40" ht="12.75">
      <c r="G748" s="15">
        <f t="shared" si="81"/>
        <v>0</v>
      </c>
      <c r="V748">
        <f t="shared" si="83"/>
        <v>0</v>
      </c>
      <c r="X748">
        <f t="shared" si="82"/>
        <v>0</v>
      </c>
      <c r="AA748">
        <f>Blad1!A748</f>
        <v>0</v>
      </c>
      <c r="AB748">
        <f>Blad1!B748</f>
        <v>0</v>
      </c>
      <c r="AC748">
        <f>Blad1!C748</f>
        <v>0</v>
      </c>
      <c r="AD748">
        <f>Blad1!D748</f>
        <v>0</v>
      </c>
      <c r="AE748">
        <f>Blad1!E748</f>
        <v>0</v>
      </c>
      <c r="AF748">
        <f>Blad1!F748</f>
        <v>0</v>
      </c>
      <c r="AG748">
        <f>Blad1!G748</f>
        <v>0</v>
      </c>
      <c r="AH748" s="16">
        <f>Blad1!H748</f>
        <v>0</v>
      </c>
      <c r="AI748">
        <f>Blad1!I748</f>
        <v>0</v>
      </c>
      <c r="AJ748">
        <f>Blad1!J748</f>
        <v>0</v>
      </c>
      <c r="AK748">
        <f>Blad1!K748</f>
        <v>0</v>
      </c>
      <c r="AL748">
        <f>Blad1!L748</f>
        <v>0</v>
      </c>
      <c r="AM748">
        <f>Blad1!M748</f>
        <v>0</v>
      </c>
      <c r="AN748">
        <f>Blad1!N748</f>
        <v>0</v>
      </c>
    </row>
    <row r="749" spans="7:40" ht="12.75">
      <c r="G749" s="15">
        <f t="shared" si="81"/>
        <v>0</v>
      </c>
      <c r="V749">
        <f t="shared" si="83"/>
        <v>0</v>
      </c>
      <c r="X749">
        <f t="shared" si="82"/>
        <v>0</v>
      </c>
      <c r="AA749">
        <f>Blad1!A749</f>
        <v>0</v>
      </c>
      <c r="AB749">
        <f>Blad1!B749</f>
        <v>0</v>
      </c>
      <c r="AC749">
        <f>Blad1!C749</f>
        <v>0</v>
      </c>
      <c r="AD749">
        <f>Blad1!D749</f>
        <v>0</v>
      </c>
      <c r="AE749">
        <f>Blad1!E749</f>
        <v>0</v>
      </c>
      <c r="AF749">
        <f>Blad1!F749</f>
        <v>0</v>
      </c>
      <c r="AG749">
        <f>Blad1!G749</f>
        <v>0</v>
      </c>
      <c r="AH749" s="16">
        <f>Blad1!H749</f>
        <v>0</v>
      </c>
      <c r="AI749">
        <f>Blad1!I749</f>
        <v>0</v>
      </c>
      <c r="AJ749">
        <f>Blad1!J749</f>
        <v>0</v>
      </c>
      <c r="AK749">
        <f>Blad1!K749</f>
        <v>0</v>
      </c>
      <c r="AL749">
        <f>Blad1!L749</f>
        <v>0</v>
      </c>
      <c r="AM749">
        <f>Blad1!M749</f>
        <v>0</v>
      </c>
      <c r="AN749">
        <f>Blad1!N749</f>
        <v>0</v>
      </c>
    </row>
    <row r="750" spans="7:40" ht="12.75">
      <c r="G750" s="15">
        <f t="shared" si="81"/>
        <v>0</v>
      </c>
      <c r="V750">
        <f t="shared" si="83"/>
        <v>0</v>
      </c>
      <c r="X750">
        <f t="shared" si="82"/>
        <v>0</v>
      </c>
      <c r="AA750">
        <f>Blad1!A750</f>
        <v>0</v>
      </c>
      <c r="AB750">
        <f>Blad1!B750</f>
        <v>0</v>
      </c>
      <c r="AC750">
        <f>Blad1!C750</f>
        <v>0</v>
      </c>
      <c r="AD750">
        <f>Blad1!D750</f>
        <v>0</v>
      </c>
      <c r="AE750">
        <f>Blad1!E750</f>
        <v>0</v>
      </c>
      <c r="AF750">
        <f>Blad1!F750</f>
        <v>0</v>
      </c>
      <c r="AG750">
        <f>Blad1!G750</f>
        <v>0</v>
      </c>
      <c r="AH750" s="16">
        <f>Blad1!H750</f>
        <v>0</v>
      </c>
      <c r="AI750">
        <f>Blad1!I750</f>
        <v>0</v>
      </c>
      <c r="AJ750">
        <f>Blad1!J750</f>
        <v>0</v>
      </c>
      <c r="AK750">
        <f>Blad1!K750</f>
        <v>0</v>
      </c>
      <c r="AL750">
        <f>Blad1!L750</f>
        <v>0</v>
      </c>
      <c r="AM750">
        <f>Blad1!M750</f>
        <v>0</v>
      </c>
      <c r="AN750">
        <f>Blad1!N750</f>
        <v>0</v>
      </c>
    </row>
    <row r="751" spans="7:40" ht="12.75">
      <c r="G751" s="15">
        <f t="shared" si="81"/>
        <v>0</v>
      </c>
      <c r="V751">
        <f t="shared" si="83"/>
        <v>0</v>
      </c>
      <c r="X751">
        <f t="shared" si="82"/>
        <v>0</v>
      </c>
      <c r="AA751">
        <f>Blad1!A751</f>
        <v>0</v>
      </c>
      <c r="AB751">
        <f>Blad1!B751</f>
        <v>0</v>
      </c>
      <c r="AC751">
        <f>Blad1!C751</f>
        <v>0</v>
      </c>
      <c r="AD751">
        <f>Blad1!D751</f>
        <v>0</v>
      </c>
      <c r="AE751">
        <f>Blad1!E751</f>
        <v>0</v>
      </c>
      <c r="AF751">
        <f>Blad1!F751</f>
        <v>0</v>
      </c>
      <c r="AG751">
        <f>Blad1!G751</f>
        <v>0</v>
      </c>
      <c r="AH751" s="16">
        <f>Blad1!H751</f>
        <v>0</v>
      </c>
      <c r="AI751">
        <f>Blad1!I751</f>
        <v>0</v>
      </c>
      <c r="AJ751">
        <f>Blad1!J751</f>
        <v>0</v>
      </c>
      <c r="AK751">
        <f>Blad1!K751</f>
        <v>0</v>
      </c>
      <c r="AL751">
        <f>Blad1!L751</f>
        <v>0</v>
      </c>
      <c r="AM751">
        <f>Blad1!M751</f>
        <v>0</v>
      </c>
      <c r="AN751">
        <f>Blad1!N751</f>
        <v>0</v>
      </c>
    </row>
    <row r="752" spans="7:40" ht="12.75">
      <c r="G752" s="15">
        <f t="shared" si="81"/>
        <v>0</v>
      </c>
      <c r="V752">
        <f t="shared" si="83"/>
        <v>0</v>
      </c>
      <c r="X752">
        <f t="shared" si="82"/>
        <v>0</v>
      </c>
      <c r="AA752">
        <f>Blad1!A752</f>
        <v>0</v>
      </c>
      <c r="AB752">
        <f>Blad1!B752</f>
        <v>0</v>
      </c>
      <c r="AC752">
        <f>Blad1!C752</f>
        <v>0</v>
      </c>
      <c r="AD752">
        <f>Blad1!D752</f>
        <v>0</v>
      </c>
      <c r="AE752">
        <f>Blad1!E752</f>
        <v>0</v>
      </c>
      <c r="AF752">
        <f>Blad1!F752</f>
        <v>0</v>
      </c>
      <c r="AG752">
        <f>Blad1!G752</f>
        <v>0</v>
      </c>
      <c r="AH752" s="16">
        <f>Blad1!H752</f>
        <v>0</v>
      </c>
      <c r="AI752">
        <f>Blad1!I752</f>
        <v>0</v>
      </c>
      <c r="AJ752">
        <f>Blad1!J752</f>
        <v>0</v>
      </c>
      <c r="AK752">
        <f>Blad1!K752</f>
        <v>0</v>
      </c>
      <c r="AL752">
        <f>Blad1!L752</f>
        <v>0</v>
      </c>
      <c r="AM752">
        <f>Blad1!M752</f>
        <v>0</v>
      </c>
      <c r="AN752">
        <f>Blad1!N752</f>
        <v>0</v>
      </c>
    </row>
    <row r="753" spans="7:40" ht="12.75">
      <c r="G753" s="15">
        <f t="shared" si="81"/>
        <v>0</v>
      </c>
      <c r="V753">
        <f t="shared" si="83"/>
        <v>0</v>
      </c>
      <c r="X753">
        <f t="shared" si="82"/>
        <v>0</v>
      </c>
      <c r="AA753">
        <f>Blad1!A753</f>
        <v>0</v>
      </c>
      <c r="AB753">
        <f>Blad1!B753</f>
        <v>0</v>
      </c>
      <c r="AC753">
        <f>Blad1!C753</f>
        <v>0</v>
      </c>
      <c r="AD753">
        <f>Blad1!D753</f>
        <v>0</v>
      </c>
      <c r="AE753">
        <f>Blad1!E753</f>
        <v>0</v>
      </c>
      <c r="AF753">
        <f>Blad1!F753</f>
        <v>0</v>
      </c>
      <c r="AG753">
        <f>Blad1!G753</f>
        <v>0</v>
      </c>
      <c r="AH753" s="16">
        <f>Blad1!H753</f>
        <v>0</v>
      </c>
      <c r="AI753">
        <f>Blad1!I753</f>
        <v>0</v>
      </c>
      <c r="AJ753">
        <f>Blad1!J753</f>
        <v>0</v>
      </c>
      <c r="AK753">
        <f>Blad1!K753</f>
        <v>0</v>
      </c>
      <c r="AL753">
        <f>Blad1!L753</f>
        <v>0</v>
      </c>
      <c r="AM753">
        <f>Blad1!M753</f>
        <v>0</v>
      </c>
      <c r="AN753">
        <f>Blad1!N753</f>
        <v>0</v>
      </c>
    </row>
    <row r="754" spans="7:40" ht="12.75">
      <c r="G754" s="15">
        <f t="shared" si="81"/>
        <v>0</v>
      </c>
      <c r="V754">
        <f t="shared" si="83"/>
        <v>0</v>
      </c>
      <c r="X754">
        <f t="shared" si="82"/>
        <v>0</v>
      </c>
      <c r="AA754">
        <f>Blad1!A754</f>
        <v>0</v>
      </c>
      <c r="AB754">
        <f>Blad1!B754</f>
        <v>0</v>
      </c>
      <c r="AC754">
        <f>Blad1!C754</f>
        <v>0</v>
      </c>
      <c r="AD754">
        <f>Blad1!D754</f>
        <v>0</v>
      </c>
      <c r="AE754">
        <f>Blad1!E754</f>
        <v>0</v>
      </c>
      <c r="AF754">
        <f>Blad1!F754</f>
        <v>0</v>
      </c>
      <c r="AG754">
        <f>Blad1!G754</f>
        <v>0</v>
      </c>
      <c r="AH754" s="16">
        <f>Blad1!H754</f>
        <v>0</v>
      </c>
      <c r="AI754">
        <f>Blad1!I754</f>
        <v>0</v>
      </c>
      <c r="AJ754">
        <f>Blad1!J754</f>
        <v>0</v>
      </c>
      <c r="AK754">
        <f>Blad1!K754</f>
        <v>0</v>
      </c>
      <c r="AL754">
        <f>Blad1!L754</f>
        <v>0</v>
      </c>
      <c r="AM754">
        <f>Blad1!M754</f>
        <v>0</v>
      </c>
      <c r="AN754">
        <f>Blad1!N754</f>
        <v>0</v>
      </c>
    </row>
    <row r="755" spans="7:40" ht="12.75">
      <c r="G755" s="15">
        <f t="shared" si="81"/>
        <v>0</v>
      </c>
      <c r="V755">
        <f t="shared" si="83"/>
        <v>0</v>
      </c>
      <c r="X755">
        <f t="shared" si="82"/>
        <v>0</v>
      </c>
      <c r="AA755">
        <f>Blad1!A755</f>
        <v>0</v>
      </c>
      <c r="AB755">
        <f>Blad1!B755</f>
        <v>0</v>
      </c>
      <c r="AC755">
        <f>Blad1!C755</f>
        <v>0</v>
      </c>
      <c r="AD755">
        <f>Blad1!D755</f>
        <v>0</v>
      </c>
      <c r="AE755">
        <f>Blad1!E755</f>
        <v>0</v>
      </c>
      <c r="AF755">
        <f>Blad1!F755</f>
        <v>0</v>
      </c>
      <c r="AG755">
        <f>Blad1!G755</f>
        <v>0</v>
      </c>
      <c r="AH755" s="16">
        <f>Blad1!H755</f>
        <v>0</v>
      </c>
      <c r="AI755">
        <f>Blad1!I755</f>
        <v>0</v>
      </c>
      <c r="AJ755">
        <f>Blad1!J755</f>
        <v>0</v>
      </c>
      <c r="AK755">
        <f>Blad1!K755</f>
        <v>0</v>
      </c>
      <c r="AL755">
        <f>Blad1!L755</f>
        <v>0</v>
      </c>
      <c r="AM755">
        <f>Blad1!M755</f>
        <v>0</v>
      </c>
      <c r="AN755">
        <f>Blad1!N755</f>
        <v>0</v>
      </c>
    </row>
    <row r="756" spans="7:40" ht="12.75">
      <c r="G756" s="15">
        <f t="shared" si="81"/>
        <v>0</v>
      </c>
      <c r="V756">
        <f t="shared" si="83"/>
        <v>0</v>
      </c>
      <c r="X756">
        <f t="shared" si="82"/>
        <v>0</v>
      </c>
      <c r="AA756">
        <f>Blad1!A756</f>
        <v>0</v>
      </c>
      <c r="AB756">
        <f>Blad1!B756</f>
        <v>0</v>
      </c>
      <c r="AC756">
        <f>Blad1!C756</f>
        <v>0</v>
      </c>
      <c r="AD756">
        <f>Blad1!D756</f>
        <v>0</v>
      </c>
      <c r="AE756">
        <f>Blad1!E756</f>
        <v>0</v>
      </c>
      <c r="AF756">
        <f>Blad1!F756</f>
        <v>0</v>
      </c>
      <c r="AG756">
        <f>Blad1!G756</f>
        <v>0</v>
      </c>
      <c r="AH756" s="16">
        <f>Blad1!H756</f>
        <v>0</v>
      </c>
      <c r="AI756">
        <f>Blad1!I756</f>
        <v>0</v>
      </c>
      <c r="AJ756">
        <f>Blad1!J756</f>
        <v>0</v>
      </c>
      <c r="AK756">
        <f>Blad1!K756</f>
        <v>0</v>
      </c>
      <c r="AL756">
        <f>Blad1!L756</f>
        <v>0</v>
      </c>
      <c r="AM756">
        <f>Blad1!M756</f>
        <v>0</v>
      </c>
      <c r="AN756">
        <f>Blad1!N756</f>
        <v>0</v>
      </c>
    </row>
    <row r="757" spans="7:40" ht="12.75">
      <c r="G757" s="15">
        <f t="shared" si="81"/>
        <v>0</v>
      </c>
      <c r="V757">
        <f t="shared" si="83"/>
        <v>0</v>
      </c>
      <c r="X757">
        <f t="shared" si="82"/>
        <v>0</v>
      </c>
      <c r="AA757">
        <f>Blad1!A757</f>
        <v>0</v>
      </c>
      <c r="AB757">
        <f>Blad1!B757</f>
        <v>0</v>
      </c>
      <c r="AC757">
        <f>Blad1!C757</f>
        <v>0</v>
      </c>
      <c r="AD757">
        <f>Blad1!D757</f>
        <v>0</v>
      </c>
      <c r="AE757">
        <f>Blad1!E757</f>
        <v>0</v>
      </c>
      <c r="AF757">
        <f>Blad1!F757</f>
        <v>0</v>
      </c>
      <c r="AG757">
        <f>Blad1!G757</f>
        <v>0</v>
      </c>
      <c r="AH757" s="16">
        <f>Blad1!H757</f>
        <v>0</v>
      </c>
      <c r="AI757">
        <f>Blad1!I757</f>
        <v>0</v>
      </c>
      <c r="AJ757">
        <f>Blad1!J757</f>
        <v>0</v>
      </c>
      <c r="AK757">
        <f>Blad1!K757</f>
        <v>0</v>
      </c>
      <c r="AL757">
        <f>Blad1!L757</f>
        <v>0</v>
      </c>
      <c r="AM757">
        <f>Blad1!M757</f>
        <v>0</v>
      </c>
      <c r="AN757">
        <f>Blad1!N757</f>
        <v>0</v>
      </c>
    </row>
    <row r="758" spans="7:40" ht="12.75">
      <c r="G758" s="15">
        <f t="shared" si="81"/>
        <v>0</v>
      </c>
      <c r="V758">
        <f t="shared" si="83"/>
        <v>0</v>
      </c>
      <c r="X758">
        <f t="shared" si="82"/>
        <v>0</v>
      </c>
      <c r="AA758">
        <f>Blad1!A758</f>
        <v>0</v>
      </c>
      <c r="AB758">
        <f>Blad1!B758</f>
        <v>0</v>
      </c>
      <c r="AC758">
        <f>Blad1!C758</f>
        <v>0</v>
      </c>
      <c r="AD758">
        <f>Blad1!D758</f>
        <v>0</v>
      </c>
      <c r="AE758">
        <f>Blad1!E758</f>
        <v>0</v>
      </c>
      <c r="AF758">
        <f>Blad1!F758</f>
        <v>0</v>
      </c>
      <c r="AG758">
        <f>Blad1!G758</f>
        <v>0</v>
      </c>
      <c r="AH758" s="16">
        <f>Blad1!H758</f>
        <v>0</v>
      </c>
      <c r="AI758">
        <f>Blad1!I758</f>
        <v>0</v>
      </c>
      <c r="AJ758">
        <f>Blad1!J758</f>
        <v>0</v>
      </c>
      <c r="AK758">
        <f>Blad1!K758</f>
        <v>0</v>
      </c>
      <c r="AL758">
        <f>Blad1!L758</f>
        <v>0</v>
      </c>
      <c r="AM758">
        <f>Blad1!M758</f>
        <v>0</v>
      </c>
      <c r="AN758">
        <f>Blad1!N758</f>
        <v>0</v>
      </c>
    </row>
    <row r="759" spans="7:40" ht="12.75">
      <c r="G759" s="15">
        <f t="shared" si="81"/>
        <v>0</v>
      </c>
      <c r="V759">
        <f t="shared" si="83"/>
        <v>0</v>
      </c>
      <c r="X759">
        <f t="shared" si="82"/>
        <v>0</v>
      </c>
      <c r="AA759">
        <f>Blad1!A759</f>
        <v>0</v>
      </c>
      <c r="AB759">
        <f>Blad1!B759</f>
        <v>0</v>
      </c>
      <c r="AC759">
        <f>Blad1!C759</f>
        <v>0</v>
      </c>
      <c r="AD759">
        <f>Blad1!D759</f>
        <v>0</v>
      </c>
      <c r="AE759">
        <f>Blad1!E759</f>
        <v>0</v>
      </c>
      <c r="AF759">
        <f>Blad1!F759</f>
        <v>0</v>
      </c>
      <c r="AG759">
        <f>Blad1!G759</f>
        <v>0</v>
      </c>
      <c r="AH759" s="16">
        <f>Blad1!H759</f>
        <v>0</v>
      </c>
      <c r="AI759">
        <f>Blad1!I759</f>
        <v>0</v>
      </c>
      <c r="AJ759">
        <f>Blad1!J759</f>
        <v>0</v>
      </c>
      <c r="AK759">
        <f>Blad1!K759</f>
        <v>0</v>
      </c>
      <c r="AL759">
        <f>Blad1!L759</f>
        <v>0</v>
      </c>
      <c r="AM759">
        <f>Blad1!M759</f>
        <v>0</v>
      </c>
      <c r="AN759">
        <f>Blad1!N759</f>
        <v>0</v>
      </c>
    </row>
    <row r="760" spans="7:40" ht="12.75">
      <c r="G760" s="15">
        <f t="shared" si="81"/>
        <v>0</v>
      </c>
      <c r="V760">
        <f t="shared" si="83"/>
        <v>0</v>
      </c>
      <c r="X760">
        <f t="shared" si="82"/>
        <v>0</v>
      </c>
      <c r="AA760">
        <f>Blad1!A760</f>
        <v>0</v>
      </c>
      <c r="AB760">
        <f>Blad1!B760</f>
        <v>0</v>
      </c>
      <c r="AC760">
        <f>Blad1!C760</f>
        <v>0</v>
      </c>
      <c r="AD760">
        <f>Blad1!D760</f>
        <v>0</v>
      </c>
      <c r="AE760">
        <f>Blad1!E760</f>
        <v>0</v>
      </c>
      <c r="AF760">
        <f>Blad1!F760</f>
        <v>0</v>
      </c>
      <c r="AG760">
        <f>Blad1!G760</f>
        <v>0</v>
      </c>
      <c r="AH760" s="16">
        <f>Blad1!H760</f>
        <v>0</v>
      </c>
      <c r="AI760">
        <f>Blad1!I760</f>
        <v>0</v>
      </c>
      <c r="AJ760">
        <f>Blad1!J760</f>
        <v>0</v>
      </c>
      <c r="AK760">
        <f>Blad1!K760</f>
        <v>0</v>
      </c>
      <c r="AL760">
        <f>Blad1!L760</f>
        <v>0</v>
      </c>
      <c r="AM760">
        <f>Blad1!M760</f>
        <v>0</v>
      </c>
      <c r="AN760">
        <f>Blad1!N760</f>
        <v>0</v>
      </c>
    </row>
    <row r="761" spans="7:40" ht="12.75">
      <c r="G761" s="15">
        <f t="shared" si="81"/>
        <v>0</v>
      </c>
      <c r="V761">
        <f t="shared" si="83"/>
        <v>0</v>
      </c>
      <c r="X761">
        <f t="shared" si="82"/>
        <v>0</v>
      </c>
      <c r="AA761">
        <f>Blad1!A761</f>
        <v>0</v>
      </c>
      <c r="AB761">
        <f>Blad1!B761</f>
        <v>0</v>
      </c>
      <c r="AC761">
        <f>Blad1!C761</f>
        <v>0</v>
      </c>
      <c r="AD761">
        <f>Blad1!D761</f>
        <v>0</v>
      </c>
      <c r="AE761">
        <f>Blad1!E761</f>
        <v>0</v>
      </c>
      <c r="AF761">
        <f>Blad1!F761</f>
        <v>0</v>
      </c>
      <c r="AG761">
        <f>Blad1!G761</f>
        <v>0</v>
      </c>
      <c r="AH761" s="16">
        <f>Blad1!H761</f>
        <v>0</v>
      </c>
      <c r="AI761">
        <f>Blad1!I761</f>
        <v>0</v>
      </c>
      <c r="AJ761">
        <f>Blad1!J761</f>
        <v>0</v>
      </c>
      <c r="AK761">
        <f>Blad1!K761</f>
        <v>0</v>
      </c>
      <c r="AL761">
        <f>Blad1!L761</f>
        <v>0</v>
      </c>
      <c r="AM761">
        <f>Blad1!M761</f>
        <v>0</v>
      </c>
      <c r="AN761">
        <f>Blad1!N761</f>
        <v>0</v>
      </c>
    </row>
    <row r="762" spans="7:40" ht="12.75">
      <c r="G762" s="15">
        <f t="shared" si="81"/>
        <v>0</v>
      </c>
      <c r="V762">
        <f t="shared" si="83"/>
        <v>0</v>
      </c>
      <c r="X762">
        <f t="shared" si="82"/>
        <v>0</v>
      </c>
      <c r="AA762">
        <f>Blad1!A762</f>
        <v>0</v>
      </c>
      <c r="AB762">
        <f>Blad1!B762</f>
        <v>0</v>
      </c>
      <c r="AC762">
        <f>Blad1!C762</f>
        <v>0</v>
      </c>
      <c r="AD762">
        <f>Blad1!D762</f>
        <v>0</v>
      </c>
      <c r="AE762">
        <f>Blad1!E762</f>
        <v>0</v>
      </c>
      <c r="AF762">
        <f>Blad1!F762</f>
        <v>0</v>
      </c>
      <c r="AG762">
        <f>Blad1!G762</f>
        <v>0</v>
      </c>
      <c r="AH762" s="16">
        <f>Blad1!H762</f>
        <v>0</v>
      </c>
      <c r="AI762">
        <f>Blad1!I762</f>
        <v>0</v>
      </c>
      <c r="AJ762">
        <f>Blad1!J762</f>
        <v>0</v>
      </c>
      <c r="AK762">
        <f>Blad1!K762</f>
        <v>0</v>
      </c>
      <c r="AL762">
        <f>Blad1!L762</f>
        <v>0</v>
      </c>
      <c r="AM762">
        <f>Blad1!M762</f>
        <v>0</v>
      </c>
      <c r="AN762">
        <f>Blad1!N762</f>
        <v>0</v>
      </c>
    </row>
    <row r="763" spans="7:40" ht="12.75">
      <c r="G763" s="15">
        <f t="shared" si="81"/>
        <v>0</v>
      </c>
      <c r="V763">
        <f t="shared" si="83"/>
        <v>0</v>
      </c>
      <c r="X763">
        <f t="shared" si="82"/>
        <v>0</v>
      </c>
      <c r="AA763">
        <f>Blad1!A763</f>
        <v>0</v>
      </c>
      <c r="AB763">
        <f>Blad1!B763</f>
        <v>0</v>
      </c>
      <c r="AC763">
        <f>Blad1!C763</f>
        <v>0</v>
      </c>
      <c r="AD763">
        <f>Blad1!D763</f>
        <v>0</v>
      </c>
      <c r="AE763">
        <f>Blad1!E763</f>
        <v>0</v>
      </c>
      <c r="AF763">
        <f>Blad1!F763</f>
        <v>0</v>
      </c>
      <c r="AG763">
        <f>Blad1!G763</f>
        <v>0</v>
      </c>
      <c r="AH763" s="16">
        <f>Blad1!H763</f>
        <v>0</v>
      </c>
      <c r="AI763">
        <f>Blad1!I763</f>
        <v>0</v>
      </c>
      <c r="AJ763">
        <f>Blad1!J763</f>
        <v>0</v>
      </c>
      <c r="AK763">
        <f>Blad1!K763</f>
        <v>0</v>
      </c>
      <c r="AL763">
        <f>Blad1!L763</f>
        <v>0</v>
      </c>
      <c r="AM763">
        <f>Blad1!M763</f>
        <v>0</v>
      </c>
      <c r="AN763">
        <f>Blad1!N763</f>
        <v>0</v>
      </c>
    </row>
    <row r="764" spans="7:40" ht="12.75">
      <c r="G764" s="15">
        <f t="shared" si="81"/>
        <v>0</v>
      </c>
      <c r="V764">
        <f t="shared" si="83"/>
        <v>0</v>
      </c>
      <c r="X764">
        <f t="shared" si="82"/>
        <v>0</v>
      </c>
      <c r="AA764">
        <f>Blad1!A764</f>
        <v>0</v>
      </c>
      <c r="AB764">
        <f>Blad1!B764</f>
        <v>0</v>
      </c>
      <c r="AC764">
        <f>Blad1!C764</f>
        <v>0</v>
      </c>
      <c r="AD764">
        <f>Blad1!D764</f>
        <v>0</v>
      </c>
      <c r="AE764">
        <f>Blad1!E764</f>
        <v>0</v>
      </c>
      <c r="AF764">
        <f>Blad1!F764</f>
        <v>0</v>
      </c>
      <c r="AG764">
        <f>Blad1!G764</f>
        <v>0</v>
      </c>
      <c r="AH764" s="16">
        <f>Blad1!H764</f>
        <v>0</v>
      </c>
      <c r="AI764">
        <f>Blad1!I764</f>
        <v>0</v>
      </c>
      <c r="AJ764">
        <f>Blad1!J764</f>
        <v>0</v>
      </c>
      <c r="AK764">
        <f>Blad1!K764</f>
        <v>0</v>
      </c>
      <c r="AL764">
        <f>Blad1!L764</f>
        <v>0</v>
      </c>
      <c r="AM764">
        <f>Blad1!M764</f>
        <v>0</v>
      </c>
      <c r="AN764">
        <f>Blad1!N764</f>
        <v>0</v>
      </c>
    </row>
    <row r="765" spans="7:40" ht="12.75">
      <c r="G765" s="15">
        <f t="shared" si="81"/>
        <v>0</v>
      </c>
      <c r="V765">
        <f t="shared" si="83"/>
        <v>0</v>
      </c>
      <c r="X765">
        <f t="shared" si="82"/>
        <v>0</v>
      </c>
      <c r="AA765">
        <f>Blad1!A765</f>
        <v>0</v>
      </c>
      <c r="AB765">
        <f>Blad1!B765</f>
        <v>0</v>
      </c>
      <c r="AC765">
        <f>Blad1!C765</f>
        <v>0</v>
      </c>
      <c r="AD765">
        <f>Blad1!D765</f>
        <v>0</v>
      </c>
      <c r="AE765">
        <f>Blad1!E765</f>
        <v>0</v>
      </c>
      <c r="AF765">
        <f>Blad1!F765</f>
        <v>0</v>
      </c>
      <c r="AG765">
        <f>Blad1!G765</f>
        <v>0</v>
      </c>
      <c r="AH765" s="16">
        <f>Blad1!H765</f>
        <v>0</v>
      </c>
      <c r="AI765">
        <f>Blad1!I765</f>
        <v>0</v>
      </c>
      <c r="AJ765">
        <f>Blad1!J765</f>
        <v>0</v>
      </c>
      <c r="AK765">
        <f>Blad1!K765</f>
        <v>0</v>
      </c>
      <c r="AL765">
        <f>Blad1!L765</f>
        <v>0</v>
      </c>
      <c r="AM765">
        <f>Blad1!M765</f>
        <v>0</v>
      </c>
      <c r="AN765">
        <f>Blad1!N765</f>
        <v>0</v>
      </c>
    </row>
    <row r="766" spans="7:40" ht="12.75">
      <c r="G766" s="15">
        <f t="shared" si="81"/>
        <v>0</v>
      </c>
      <c r="V766">
        <f t="shared" si="83"/>
        <v>0</v>
      </c>
      <c r="X766">
        <f t="shared" si="82"/>
        <v>0</v>
      </c>
      <c r="AA766">
        <f>Blad1!A766</f>
        <v>0</v>
      </c>
      <c r="AB766">
        <f>Blad1!B766</f>
        <v>0</v>
      </c>
      <c r="AC766">
        <f>Blad1!C766</f>
        <v>0</v>
      </c>
      <c r="AD766">
        <f>Blad1!D766</f>
        <v>0</v>
      </c>
      <c r="AE766">
        <f>Blad1!E766</f>
        <v>0</v>
      </c>
      <c r="AF766">
        <f>Blad1!F766</f>
        <v>0</v>
      </c>
      <c r="AG766">
        <f>Blad1!G766</f>
        <v>0</v>
      </c>
      <c r="AH766" s="16">
        <f>Blad1!H766</f>
        <v>0</v>
      </c>
      <c r="AI766">
        <f>Blad1!I766</f>
        <v>0</v>
      </c>
      <c r="AJ766">
        <f>Blad1!J766</f>
        <v>0</v>
      </c>
      <c r="AK766">
        <f>Blad1!K766</f>
        <v>0</v>
      </c>
      <c r="AL766">
        <f>Blad1!L766</f>
        <v>0</v>
      </c>
      <c r="AM766">
        <f>Blad1!M766</f>
        <v>0</v>
      </c>
      <c r="AN766">
        <f>Blad1!N766</f>
        <v>0</v>
      </c>
    </row>
    <row r="767" spans="7:40" ht="12.75">
      <c r="G767" s="15">
        <f t="shared" si="81"/>
        <v>0</v>
      </c>
      <c r="V767">
        <f t="shared" si="83"/>
        <v>0</v>
      </c>
      <c r="X767">
        <f t="shared" si="82"/>
        <v>0</v>
      </c>
      <c r="AA767">
        <f>Blad1!A767</f>
        <v>0</v>
      </c>
      <c r="AB767">
        <f>Blad1!B767</f>
        <v>0</v>
      </c>
      <c r="AC767">
        <f>Blad1!C767</f>
        <v>0</v>
      </c>
      <c r="AD767">
        <f>Blad1!D767</f>
        <v>0</v>
      </c>
      <c r="AE767">
        <f>Blad1!E767</f>
        <v>0</v>
      </c>
      <c r="AF767">
        <f>Blad1!F767</f>
        <v>0</v>
      </c>
      <c r="AG767">
        <f>Blad1!G767</f>
        <v>0</v>
      </c>
      <c r="AH767" s="16">
        <f>Blad1!H767</f>
        <v>0</v>
      </c>
      <c r="AI767">
        <f>Blad1!I767</f>
        <v>0</v>
      </c>
      <c r="AJ767">
        <f>Blad1!J767</f>
        <v>0</v>
      </c>
      <c r="AK767">
        <f>Blad1!K767</f>
        <v>0</v>
      </c>
      <c r="AL767">
        <f>Blad1!L767</f>
        <v>0</v>
      </c>
      <c r="AM767">
        <f>Blad1!M767</f>
        <v>0</v>
      </c>
      <c r="AN767">
        <f>Blad1!N767</f>
        <v>0</v>
      </c>
    </row>
    <row r="768" spans="7:40" ht="12.75">
      <c r="G768" s="15">
        <f t="shared" si="81"/>
        <v>0</v>
      </c>
      <c r="V768">
        <f t="shared" si="83"/>
        <v>0</v>
      </c>
      <c r="X768">
        <f t="shared" si="82"/>
        <v>0</v>
      </c>
      <c r="AA768">
        <f>Blad1!A768</f>
        <v>0</v>
      </c>
      <c r="AB768">
        <f>Blad1!B768</f>
        <v>0</v>
      </c>
      <c r="AC768">
        <f>Blad1!C768</f>
        <v>0</v>
      </c>
      <c r="AD768">
        <f>Blad1!D768</f>
        <v>0</v>
      </c>
      <c r="AE768">
        <f>Blad1!E768</f>
        <v>0</v>
      </c>
      <c r="AF768">
        <f>Blad1!F768</f>
        <v>0</v>
      </c>
      <c r="AG768">
        <f>Blad1!G768</f>
        <v>0</v>
      </c>
      <c r="AH768" s="16">
        <f>Blad1!H768</f>
        <v>0</v>
      </c>
      <c r="AI768">
        <f>Blad1!I768</f>
        <v>0</v>
      </c>
      <c r="AJ768">
        <f>Blad1!J768</f>
        <v>0</v>
      </c>
      <c r="AK768">
        <f>Blad1!K768</f>
        <v>0</v>
      </c>
      <c r="AL768">
        <f>Blad1!L768</f>
        <v>0</v>
      </c>
      <c r="AM768">
        <f>Blad1!M768</f>
        <v>0</v>
      </c>
      <c r="AN768">
        <f>Blad1!N768</f>
        <v>0</v>
      </c>
    </row>
    <row r="769" spans="7:40" ht="12.75">
      <c r="G769" s="15">
        <f t="shared" si="81"/>
        <v>0</v>
      </c>
      <c r="V769">
        <f t="shared" si="83"/>
        <v>0</v>
      </c>
      <c r="X769">
        <f t="shared" si="82"/>
        <v>0</v>
      </c>
      <c r="AA769">
        <f>Blad1!A769</f>
        <v>0</v>
      </c>
      <c r="AB769">
        <f>Blad1!B769</f>
        <v>0</v>
      </c>
      <c r="AC769">
        <f>Blad1!C769</f>
        <v>0</v>
      </c>
      <c r="AD769">
        <f>Blad1!D769</f>
        <v>0</v>
      </c>
      <c r="AE769">
        <f>Blad1!E769</f>
        <v>0</v>
      </c>
      <c r="AF769">
        <f>Blad1!F769</f>
        <v>0</v>
      </c>
      <c r="AG769">
        <f>Blad1!G769</f>
        <v>0</v>
      </c>
      <c r="AH769" s="16">
        <f>Blad1!H769</f>
        <v>0</v>
      </c>
      <c r="AI769">
        <f>Blad1!I769</f>
        <v>0</v>
      </c>
      <c r="AJ769">
        <f>Blad1!J769</f>
        <v>0</v>
      </c>
      <c r="AK769">
        <f>Blad1!K769</f>
        <v>0</v>
      </c>
      <c r="AL769">
        <f>Blad1!L769</f>
        <v>0</v>
      </c>
      <c r="AM769">
        <f>Blad1!M769</f>
        <v>0</v>
      </c>
      <c r="AN769">
        <f>Blad1!N769</f>
        <v>0</v>
      </c>
    </row>
    <row r="770" spans="7:40" ht="12.75">
      <c r="G770" s="15">
        <f t="shared" si="81"/>
        <v>0</v>
      </c>
      <c r="V770">
        <f t="shared" si="83"/>
        <v>0</v>
      </c>
      <c r="X770">
        <f t="shared" si="82"/>
        <v>0</v>
      </c>
      <c r="AA770">
        <f>Blad1!A770</f>
        <v>0</v>
      </c>
      <c r="AB770">
        <f>Blad1!B770</f>
        <v>0</v>
      </c>
      <c r="AC770">
        <f>Blad1!C770</f>
        <v>0</v>
      </c>
      <c r="AD770">
        <f>Blad1!D770</f>
        <v>0</v>
      </c>
      <c r="AE770">
        <f>Blad1!E770</f>
        <v>0</v>
      </c>
      <c r="AF770">
        <f>Blad1!F770</f>
        <v>0</v>
      </c>
      <c r="AG770">
        <f>Blad1!G770</f>
        <v>0</v>
      </c>
      <c r="AH770" s="16">
        <f>Blad1!H770</f>
        <v>0</v>
      </c>
      <c r="AI770">
        <f>Blad1!I770</f>
        <v>0</v>
      </c>
      <c r="AJ770">
        <f>Blad1!J770</f>
        <v>0</v>
      </c>
      <c r="AK770">
        <f>Blad1!K770</f>
        <v>0</v>
      </c>
      <c r="AL770">
        <f>Blad1!L770</f>
        <v>0</v>
      </c>
      <c r="AM770">
        <f>Blad1!M770</f>
        <v>0</v>
      </c>
      <c r="AN770">
        <f>Blad1!N770</f>
        <v>0</v>
      </c>
    </row>
    <row r="771" spans="7:40" ht="12.75">
      <c r="G771" s="15">
        <f aca="true" t="shared" si="84" ref="G771:G800">IF(AND(AG771&gt;0,AG772=0),1,0)</f>
        <v>0</v>
      </c>
      <c r="V771">
        <f t="shared" si="83"/>
        <v>0</v>
      </c>
      <c r="X771">
        <f aca="true" t="shared" si="85" ref="X771:X800">IF(V771=$D$10,W771,0)</f>
        <v>0</v>
      </c>
      <c r="AA771">
        <f>Blad1!A771</f>
        <v>0</v>
      </c>
      <c r="AB771">
        <f>Blad1!B771</f>
        <v>0</v>
      </c>
      <c r="AC771">
        <f>Blad1!C771</f>
        <v>0</v>
      </c>
      <c r="AD771">
        <f>Blad1!D771</f>
        <v>0</v>
      </c>
      <c r="AE771">
        <f>Blad1!E771</f>
        <v>0</v>
      </c>
      <c r="AF771">
        <f>Blad1!F771</f>
        <v>0</v>
      </c>
      <c r="AG771">
        <f>Blad1!G771</f>
        <v>0</v>
      </c>
      <c r="AH771" s="16">
        <f>Blad1!H771</f>
        <v>0</v>
      </c>
      <c r="AI771">
        <f>Blad1!I771</f>
        <v>0</v>
      </c>
      <c r="AJ771">
        <f>Blad1!J771</f>
        <v>0</v>
      </c>
      <c r="AK771">
        <f>Blad1!K771</f>
        <v>0</v>
      </c>
      <c r="AL771">
        <f>Blad1!L771</f>
        <v>0</v>
      </c>
      <c r="AM771">
        <f>Blad1!M771</f>
        <v>0</v>
      </c>
      <c r="AN771">
        <f>Blad1!N771</f>
        <v>0</v>
      </c>
    </row>
    <row r="772" spans="7:40" ht="12.75">
      <c r="G772" s="15">
        <f t="shared" si="84"/>
        <v>0</v>
      </c>
      <c r="V772">
        <f aca="true" t="shared" si="86" ref="V772:V800">IF(AH772&gt;0,AC772,0)</f>
        <v>0</v>
      </c>
      <c r="X772">
        <f t="shared" si="85"/>
        <v>0</v>
      </c>
      <c r="AA772">
        <f>Blad1!A772</f>
        <v>0</v>
      </c>
      <c r="AB772">
        <f>Blad1!B772</f>
        <v>0</v>
      </c>
      <c r="AC772">
        <f>Blad1!C772</f>
        <v>0</v>
      </c>
      <c r="AD772">
        <f>Blad1!D772</f>
        <v>0</v>
      </c>
      <c r="AE772">
        <f>Blad1!E772</f>
        <v>0</v>
      </c>
      <c r="AF772">
        <f>Blad1!F772</f>
        <v>0</v>
      </c>
      <c r="AG772">
        <f>Blad1!G772</f>
        <v>0</v>
      </c>
      <c r="AH772" s="16">
        <f>Blad1!H772</f>
        <v>0</v>
      </c>
      <c r="AI772">
        <f>Blad1!I772</f>
        <v>0</v>
      </c>
      <c r="AJ772">
        <f>Blad1!J772</f>
        <v>0</v>
      </c>
      <c r="AK772">
        <f>Blad1!K772</f>
        <v>0</v>
      </c>
      <c r="AL772">
        <f>Blad1!L772</f>
        <v>0</v>
      </c>
      <c r="AM772">
        <f>Blad1!M772</f>
        <v>0</v>
      </c>
      <c r="AN772">
        <f>Blad1!N772</f>
        <v>0</v>
      </c>
    </row>
    <row r="773" spans="7:40" ht="12.75">
      <c r="G773" s="15">
        <f t="shared" si="84"/>
        <v>0</v>
      </c>
      <c r="V773">
        <f t="shared" si="86"/>
        <v>0</v>
      </c>
      <c r="X773">
        <f t="shared" si="85"/>
        <v>0</v>
      </c>
      <c r="AA773">
        <f>Blad1!A773</f>
        <v>0</v>
      </c>
      <c r="AB773">
        <f>Blad1!B773</f>
        <v>0</v>
      </c>
      <c r="AC773">
        <f>Blad1!C773</f>
        <v>0</v>
      </c>
      <c r="AD773">
        <f>Blad1!D773</f>
        <v>0</v>
      </c>
      <c r="AE773">
        <f>Blad1!E773</f>
        <v>0</v>
      </c>
      <c r="AF773">
        <f>Blad1!F773</f>
        <v>0</v>
      </c>
      <c r="AG773">
        <f>Blad1!G773</f>
        <v>0</v>
      </c>
      <c r="AH773" s="16">
        <f>Blad1!H773</f>
        <v>0</v>
      </c>
      <c r="AI773">
        <f>Blad1!I773</f>
        <v>0</v>
      </c>
      <c r="AJ773">
        <f>Blad1!J773</f>
        <v>0</v>
      </c>
      <c r="AK773">
        <f>Blad1!K773</f>
        <v>0</v>
      </c>
      <c r="AL773">
        <f>Blad1!L773</f>
        <v>0</v>
      </c>
      <c r="AM773">
        <f>Blad1!M773</f>
        <v>0</v>
      </c>
      <c r="AN773">
        <f>Blad1!N773</f>
        <v>0</v>
      </c>
    </row>
    <row r="774" spans="7:40" ht="12.75">
      <c r="G774" s="15">
        <f t="shared" si="84"/>
        <v>0</v>
      </c>
      <c r="V774">
        <f t="shared" si="86"/>
        <v>0</v>
      </c>
      <c r="X774">
        <f t="shared" si="85"/>
        <v>0</v>
      </c>
      <c r="AA774">
        <f>Blad1!A774</f>
        <v>0</v>
      </c>
      <c r="AB774">
        <f>Blad1!B774</f>
        <v>0</v>
      </c>
      <c r="AC774">
        <f>Blad1!C774</f>
        <v>0</v>
      </c>
      <c r="AD774">
        <f>Blad1!D774</f>
        <v>0</v>
      </c>
      <c r="AE774">
        <f>Blad1!E774</f>
        <v>0</v>
      </c>
      <c r="AF774">
        <f>Blad1!F774</f>
        <v>0</v>
      </c>
      <c r="AG774">
        <f>Blad1!G774</f>
        <v>0</v>
      </c>
      <c r="AH774" s="16">
        <f>Blad1!H774</f>
        <v>0</v>
      </c>
      <c r="AI774">
        <f>Blad1!I774</f>
        <v>0</v>
      </c>
      <c r="AJ774">
        <f>Blad1!J774</f>
        <v>0</v>
      </c>
      <c r="AK774">
        <f>Blad1!K774</f>
        <v>0</v>
      </c>
      <c r="AL774">
        <f>Blad1!L774</f>
        <v>0</v>
      </c>
      <c r="AM774">
        <f>Blad1!M774</f>
        <v>0</v>
      </c>
      <c r="AN774">
        <f>Blad1!N774</f>
        <v>0</v>
      </c>
    </row>
    <row r="775" spans="7:40" ht="12.75">
      <c r="G775" s="15">
        <f t="shared" si="84"/>
        <v>0</v>
      </c>
      <c r="V775">
        <f t="shared" si="86"/>
        <v>0</v>
      </c>
      <c r="X775">
        <f t="shared" si="85"/>
        <v>0</v>
      </c>
      <c r="AA775">
        <f>Blad1!A775</f>
        <v>0</v>
      </c>
      <c r="AB775">
        <f>Blad1!B775</f>
        <v>0</v>
      </c>
      <c r="AC775">
        <f>Blad1!C775</f>
        <v>0</v>
      </c>
      <c r="AD775">
        <f>Blad1!D775</f>
        <v>0</v>
      </c>
      <c r="AE775">
        <f>Blad1!E775</f>
        <v>0</v>
      </c>
      <c r="AF775">
        <f>Blad1!F775</f>
        <v>0</v>
      </c>
      <c r="AG775">
        <f>Blad1!G775</f>
        <v>0</v>
      </c>
      <c r="AH775" s="16">
        <f>Blad1!H775</f>
        <v>0</v>
      </c>
      <c r="AI775">
        <f>Blad1!I775</f>
        <v>0</v>
      </c>
      <c r="AJ775">
        <f>Blad1!J775</f>
        <v>0</v>
      </c>
      <c r="AK775">
        <f>Blad1!K775</f>
        <v>0</v>
      </c>
      <c r="AL775">
        <f>Blad1!L775</f>
        <v>0</v>
      </c>
      <c r="AM775">
        <f>Blad1!M775</f>
        <v>0</v>
      </c>
      <c r="AN775">
        <f>Blad1!N775</f>
        <v>0</v>
      </c>
    </row>
    <row r="776" spans="7:40" ht="12.75">
      <c r="G776" s="15">
        <f t="shared" si="84"/>
        <v>0</v>
      </c>
      <c r="V776">
        <f t="shared" si="86"/>
        <v>0</v>
      </c>
      <c r="X776">
        <f t="shared" si="85"/>
        <v>0</v>
      </c>
      <c r="AA776">
        <f>Blad1!A776</f>
        <v>0</v>
      </c>
      <c r="AB776">
        <f>Blad1!B776</f>
        <v>0</v>
      </c>
      <c r="AC776">
        <f>Blad1!C776</f>
        <v>0</v>
      </c>
      <c r="AD776">
        <f>Blad1!D776</f>
        <v>0</v>
      </c>
      <c r="AE776">
        <f>Blad1!E776</f>
        <v>0</v>
      </c>
      <c r="AF776">
        <f>Blad1!F776</f>
        <v>0</v>
      </c>
      <c r="AG776">
        <f>Blad1!G776</f>
        <v>0</v>
      </c>
      <c r="AH776" s="16">
        <f>Blad1!H776</f>
        <v>0</v>
      </c>
      <c r="AI776">
        <f>Blad1!I776</f>
        <v>0</v>
      </c>
      <c r="AJ776">
        <f>Blad1!J776</f>
        <v>0</v>
      </c>
      <c r="AK776">
        <f>Blad1!K776</f>
        <v>0</v>
      </c>
      <c r="AL776">
        <f>Blad1!L776</f>
        <v>0</v>
      </c>
      <c r="AM776">
        <f>Blad1!M776</f>
        <v>0</v>
      </c>
      <c r="AN776">
        <f>Blad1!N776</f>
        <v>0</v>
      </c>
    </row>
    <row r="777" spans="7:40" ht="12.75">
      <c r="G777" s="15">
        <f t="shared" si="84"/>
        <v>0</v>
      </c>
      <c r="V777">
        <f t="shared" si="86"/>
        <v>0</v>
      </c>
      <c r="X777">
        <f t="shared" si="85"/>
        <v>0</v>
      </c>
      <c r="AA777">
        <f>Blad1!A777</f>
        <v>0</v>
      </c>
      <c r="AB777">
        <f>Blad1!B777</f>
        <v>0</v>
      </c>
      <c r="AC777">
        <f>Blad1!C777</f>
        <v>0</v>
      </c>
      <c r="AD777">
        <f>Blad1!D777</f>
        <v>0</v>
      </c>
      <c r="AE777">
        <f>Blad1!E777</f>
        <v>0</v>
      </c>
      <c r="AF777">
        <f>Blad1!F777</f>
        <v>0</v>
      </c>
      <c r="AG777">
        <f>Blad1!G777</f>
        <v>0</v>
      </c>
      <c r="AH777" s="16">
        <f>Blad1!H777</f>
        <v>0</v>
      </c>
      <c r="AI777">
        <f>Blad1!I777</f>
        <v>0</v>
      </c>
      <c r="AJ777">
        <f>Blad1!J777</f>
        <v>0</v>
      </c>
      <c r="AK777">
        <f>Blad1!K777</f>
        <v>0</v>
      </c>
      <c r="AL777">
        <f>Blad1!L777</f>
        <v>0</v>
      </c>
      <c r="AM777">
        <f>Blad1!M777</f>
        <v>0</v>
      </c>
      <c r="AN777">
        <f>Blad1!N777</f>
        <v>0</v>
      </c>
    </row>
    <row r="778" spans="7:40" ht="12.75">
      <c r="G778" s="15">
        <f t="shared" si="84"/>
        <v>0</v>
      </c>
      <c r="V778">
        <f t="shared" si="86"/>
        <v>0</v>
      </c>
      <c r="X778">
        <f t="shared" si="85"/>
        <v>0</v>
      </c>
      <c r="AA778">
        <f>Blad1!A778</f>
        <v>0</v>
      </c>
      <c r="AB778">
        <f>Blad1!B778</f>
        <v>0</v>
      </c>
      <c r="AC778">
        <f>Blad1!C778</f>
        <v>0</v>
      </c>
      <c r="AD778">
        <f>Blad1!D778</f>
        <v>0</v>
      </c>
      <c r="AE778">
        <f>Blad1!E778</f>
        <v>0</v>
      </c>
      <c r="AF778">
        <f>Blad1!F778</f>
        <v>0</v>
      </c>
      <c r="AG778">
        <f>Blad1!G778</f>
        <v>0</v>
      </c>
      <c r="AH778" s="16">
        <f>Blad1!H778</f>
        <v>0</v>
      </c>
      <c r="AI778">
        <f>Blad1!I778</f>
        <v>0</v>
      </c>
      <c r="AJ778">
        <f>Blad1!J778</f>
        <v>0</v>
      </c>
      <c r="AK778">
        <f>Blad1!K778</f>
        <v>0</v>
      </c>
      <c r="AL778">
        <f>Blad1!L778</f>
        <v>0</v>
      </c>
      <c r="AM778">
        <f>Blad1!M778</f>
        <v>0</v>
      </c>
      <c r="AN778">
        <f>Blad1!N778</f>
        <v>0</v>
      </c>
    </row>
    <row r="779" spans="7:40" ht="12.75">
      <c r="G779" s="15">
        <f t="shared" si="84"/>
        <v>0</v>
      </c>
      <c r="V779">
        <f t="shared" si="86"/>
        <v>0</v>
      </c>
      <c r="X779">
        <f t="shared" si="85"/>
        <v>0</v>
      </c>
      <c r="AA779">
        <f>Blad1!A779</f>
        <v>0</v>
      </c>
      <c r="AB779">
        <f>Blad1!B779</f>
        <v>0</v>
      </c>
      <c r="AC779">
        <f>Blad1!C779</f>
        <v>0</v>
      </c>
      <c r="AD779">
        <f>Blad1!D779</f>
        <v>0</v>
      </c>
      <c r="AE779">
        <f>Blad1!E779</f>
        <v>0</v>
      </c>
      <c r="AF779">
        <f>Blad1!F779</f>
        <v>0</v>
      </c>
      <c r="AG779">
        <f>Blad1!G779</f>
        <v>0</v>
      </c>
      <c r="AH779" s="16">
        <f>Blad1!H779</f>
        <v>0</v>
      </c>
      <c r="AI779">
        <f>Blad1!I779</f>
        <v>0</v>
      </c>
      <c r="AJ779">
        <f>Blad1!J779</f>
        <v>0</v>
      </c>
      <c r="AK779">
        <f>Blad1!K779</f>
        <v>0</v>
      </c>
      <c r="AL779">
        <f>Blad1!L779</f>
        <v>0</v>
      </c>
      <c r="AM779">
        <f>Blad1!M779</f>
        <v>0</v>
      </c>
      <c r="AN779">
        <f>Blad1!N779</f>
        <v>0</v>
      </c>
    </row>
    <row r="780" spans="7:40" ht="12.75">
      <c r="G780" s="15">
        <f t="shared" si="84"/>
        <v>0</v>
      </c>
      <c r="V780">
        <f t="shared" si="86"/>
        <v>0</v>
      </c>
      <c r="X780">
        <f t="shared" si="85"/>
        <v>0</v>
      </c>
      <c r="AA780">
        <f>Blad1!A780</f>
        <v>0</v>
      </c>
      <c r="AB780">
        <f>Blad1!B780</f>
        <v>0</v>
      </c>
      <c r="AC780">
        <f>Blad1!C780</f>
        <v>0</v>
      </c>
      <c r="AD780">
        <f>Blad1!D780</f>
        <v>0</v>
      </c>
      <c r="AE780">
        <f>Blad1!E780</f>
        <v>0</v>
      </c>
      <c r="AF780">
        <f>Blad1!F780</f>
        <v>0</v>
      </c>
      <c r="AG780">
        <f>Blad1!G780</f>
        <v>0</v>
      </c>
      <c r="AH780" s="16">
        <f>Blad1!H780</f>
        <v>0</v>
      </c>
      <c r="AI780">
        <f>Blad1!I780</f>
        <v>0</v>
      </c>
      <c r="AJ780">
        <f>Blad1!J780</f>
        <v>0</v>
      </c>
      <c r="AK780">
        <f>Blad1!K780</f>
        <v>0</v>
      </c>
      <c r="AL780">
        <f>Blad1!L780</f>
        <v>0</v>
      </c>
      <c r="AM780">
        <f>Blad1!M780</f>
        <v>0</v>
      </c>
      <c r="AN780">
        <f>Blad1!N780</f>
        <v>0</v>
      </c>
    </row>
    <row r="781" spans="7:40" ht="12.75">
      <c r="G781" s="15">
        <f t="shared" si="84"/>
        <v>0</v>
      </c>
      <c r="V781">
        <f t="shared" si="86"/>
        <v>0</v>
      </c>
      <c r="X781">
        <f t="shared" si="85"/>
        <v>0</v>
      </c>
      <c r="AA781">
        <f>Blad1!A781</f>
        <v>0</v>
      </c>
      <c r="AB781">
        <f>Blad1!B781</f>
        <v>0</v>
      </c>
      <c r="AC781">
        <f>Blad1!C781</f>
        <v>0</v>
      </c>
      <c r="AD781">
        <f>Blad1!D781</f>
        <v>0</v>
      </c>
      <c r="AE781">
        <f>Blad1!E781</f>
        <v>0</v>
      </c>
      <c r="AF781">
        <f>Blad1!F781</f>
        <v>0</v>
      </c>
      <c r="AG781">
        <f>Blad1!G781</f>
        <v>0</v>
      </c>
      <c r="AH781" s="16">
        <f>Blad1!H781</f>
        <v>0</v>
      </c>
      <c r="AI781">
        <f>Blad1!I781</f>
        <v>0</v>
      </c>
      <c r="AJ781">
        <f>Blad1!J781</f>
        <v>0</v>
      </c>
      <c r="AK781">
        <f>Blad1!K781</f>
        <v>0</v>
      </c>
      <c r="AL781">
        <f>Blad1!L781</f>
        <v>0</v>
      </c>
      <c r="AM781">
        <f>Blad1!M781</f>
        <v>0</v>
      </c>
      <c r="AN781">
        <f>Blad1!N781</f>
        <v>0</v>
      </c>
    </row>
    <row r="782" spans="7:40" ht="12.75">
      <c r="G782" s="15">
        <f t="shared" si="84"/>
        <v>0</v>
      </c>
      <c r="V782">
        <f t="shared" si="86"/>
        <v>0</v>
      </c>
      <c r="X782">
        <f t="shared" si="85"/>
        <v>0</v>
      </c>
      <c r="AA782">
        <f>Blad1!A782</f>
        <v>0</v>
      </c>
      <c r="AB782">
        <f>Blad1!B782</f>
        <v>0</v>
      </c>
      <c r="AC782">
        <f>Blad1!C782</f>
        <v>0</v>
      </c>
      <c r="AD782">
        <f>Blad1!D782</f>
        <v>0</v>
      </c>
      <c r="AE782">
        <f>Blad1!E782</f>
        <v>0</v>
      </c>
      <c r="AF782">
        <f>Blad1!F782</f>
        <v>0</v>
      </c>
      <c r="AG782">
        <f>Blad1!G782</f>
        <v>0</v>
      </c>
      <c r="AH782" s="16">
        <f>Blad1!H782</f>
        <v>0</v>
      </c>
      <c r="AI782">
        <f>Blad1!I782</f>
        <v>0</v>
      </c>
      <c r="AJ782">
        <f>Blad1!J782</f>
        <v>0</v>
      </c>
      <c r="AK782">
        <f>Blad1!K782</f>
        <v>0</v>
      </c>
      <c r="AL782">
        <f>Blad1!L782</f>
        <v>0</v>
      </c>
      <c r="AM782">
        <f>Blad1!M782</f>
        <v>0</v>
      </c>
      <c r="AN782">
        <f>Blad1!N782</f>
        <v>0</v>
      </c>
    </row>
    <row r="783" spans="7:40" ht="12.75">
      <c r="G783" s="15">
        <f t="shared" si="84"/>
        <v>0</v>
      </c>
      <c r="V783">
        <f t="shared" si="86"/>
        <v>0</v>
      </c>
      <c r="X783">
        <f t="shared" si="85"/>
        <v>0</v>
      </c>
      <c r="AA783">
        <f>Blad1!A783</f>
        <v>0</v>
      </c>
      <c r="AB783">
        <f>Blad1!B783</f>
        <v>0</v>
      </c>
      <c r="AC783">
        <f>Blad1!C783</f>
        <v>0</v>
      </c>
      <c r="AD783">
        <f>Blad1!D783</f>
        <v>0</v>
      </c>
      <c r="AE783">
        <f>Blad1!E783</f>
        <v>0</v>
      </c>
      <c r="AF783">
        <f>Blad1!F783</f>
        <v>0</v>
      </c>
      <c r="AG783">
        <f>Blad1!G783</f>
        <v>0</v>
      </c>
      <c r="AH783" s="16">
        <f>Blad1!H783</f>
        <v>0</v>
      </c>
      <c r="AI783">
        <f>Blad1!I783</f>
        <v>0</v>
      </c>
      <c r="AJ783">
        <f>Blad1!J783</f>
        <v>0</v>
      </c>
      <c r="AK783">
        <f>Blad1!K783</f>
        <v>0</v>
      </c>
      <c r="AL783">
        <f>Blad1!L783</f>
        <v>0</v>
      </c>
      <c r="AM783">
        <f>Blad1!M783</f>
        <v>0</v>
      </c>
      <c r="AN783">
        <f>Blad1!N783</f>
        <v>0</v>
      </c>
    </row>
    <row r="784" spans="7:40" ht="12.75">
      <c r="G784" s="15">
        <f t="shared" si="84"/>
        <v>0</v>
      </c>
      <c r="V784">
        <f t="shared" si="86"/>
        <v>0</v>
      </c>
      <c r="X784">
        <f t="shared" si="85"/>
        <v>0</v>
      </c>
      <c r="AA784">
        <f>Blad1!A784</f>
        <v>0</v>
      </c>
      <c r="AB784">
        <f>Blad1!B784</f>
        <v>0</v>
      </c>
      <c r="AC784">
        <f>Blad1!C784</f>
        <v>0</v>
      </c>
      <c r="AD784">
        <f>Blad1!D784</f>
        <v>0</v>
      </c>
      <c r="AE784">
        <f>Blad1!E784</f>
        <v>0</v>
      </c>
      <c r="AF784">
        <f>Blad1!F784</f>
        <v>0</v>
      </c>
      <c r="AG784">
        <f>Blad1!G784</f>
        <v>0</v>
      </c>
      <c r="AH784" s="16">
        <f>Blad1!H784</f>
        <v>0</v>
      </c>
      <c r="AI784">
        <f>Blad1!I784</f>
        <v>0</v>
      </c>
      <c r="AJ784">
        <f>Blad1!J784</f>
        <v>0</v>
      </c>
      <c r="AK784">
        <f>Blad1!K784</f>
        <v>0</v>
      </c>
      <c r="AL784">
        <f>Blad1!L784</f>
        <v>0</v>
      </c>
      <c r="AM784">
        <f>Blad1!M784</f>
        <v>0</v>
      </c>
      <c r="AN784">
        <f>Blad1!N784</f>
        <v>0</v>
      </c>
    </row>
    <row r="785" spans="7:40" ht="12.75">
      <c r="G785" s="15">
        <f t="shared" si="84"/>
        <v>0</v>
      </c>
      <c r="V785">
        <f t="shared" si="86"/>
        <v>0</v>
      </c>
      <c r="X785">
        <f t="shared" si="85"/>
        <v>0</v>
      </c>
      <c r="AA785">
        <f>Blad1!A785</f>
        <v>0</v>
      </c>
      <c r="AB785">
        <f>Blad1!B785</f>
        <v>0</v>
      </c>
      <c r="AC785">
        <f>Blad1!C785</f>
        <v>0</v>
      </c>
      <c r="AD785">
        <f>Blad1!D785</f>
        <v>0</v>
      </c>
      <c r="AE785">
        <f>Blad1!E785</f>
        <v>0</v>
      </c>
      <c r="AF785">
        <f>Blad1!F785</f>
        <v>0</v>
      </c>
      <c r="AG785">
        <f>Blad1!G785</f>
        <v>0</v>
      </c>
      <c r="AH785" s="16">
        <f>Blad1!H785</f>
        <v>0</v>
      </c>
      <c r="AI785">
        <f>Blad1!I785</f>
        <v>0</v>
      </c>
      <c r="AJ785">
        <f>Blad1!J785</f>
        <v>0</v>
      </c>
      <c r="AK785">
        <f>Blad1!K785</f>
        <v>0</v>
      </c>
      <c r="AL785">
        <f>Blad1!L785</f>
        <v>0</v>
      </c>
      <c r="AM785">
        <f>Blad1!M785</f>
        <v>0</v>
      </c>
      <c r="AN785">
        <f>Blad1!N785</f>
        <v>0</v>
      </c>
    </row>
    <row r="786" spans="7:40" ht="12.75">
      <c r="G786" s="15">
        <f t="shared" si="84"/>
        <v>0</v>
      </c>
      <c r="V786">
        <f t="shared" si="86"/>
        <v>0</v>
      </c>
      <c r="X786">
        <f t="shared" si="85"/>
        <v>0</v>
      </c>
      <c r="AA786">
        <f>Blad1!A786</f>
        <v>0</v>
      </c>
      <c r="AB786">
        <f>Blad1!B786</f>
        <v>0</v>
      </c>
      <c r="AC786">
        <f>Blad1!C786</f>
        <v>0</v>
      </c>
      <c r="AD786">
        <f>Blad1!D786</f>
        <v>0</v>
      </c>
      <c r="AE786">
        <f>Blad1!E786</f>
        <v>0</v>
      </c>
      <c r="AF786">
        <f>Blad1!F786</f>
        <v>0</v>
      </c>
      <c r="AG786">
        <f>Blad1!G786</f>
        <v>0</v>
      </c>
      <c r="AH786" s="16">
        <f>Blad1!H786</f>
        <v>0</v>
      </c>
      <c r="AI786">
        <f>Blad1!I786</f>
        <v>0</v>
      </c>
      <c r="AJ786">
        <f>Blad1!J786</f>
        <v>0</v>
      </c>
      <c r="AK786">
        <f>Blad1!K786</f>
        <v>0</v>
      </c>
      <c r="AL786">
        <f>Blad1!L786</f>
        <v>0</v>
      </c>
      <c r="AM786">
        <f>Blad1!M786</f>
        <v>0</v>
      </c>
      <c r="AN786">
        <f>Blad1!N786</f>
        <v>0</v>
      </c>
    </row>
    <row r="787" spans="7:40" ht="12.75">
      <c r="G787" s="15">
        <f t="shared" si="84"/>
        <v>0</v>
      </c>
      <c r="V787">
        <f t="shared" si="86"/>
        <v>0</v>
      </c>
      <c r="X787">
        <f t="shared" si="85"/>
        <v>0</v>
      </c>
      <c r="AA787">
        <f>Blad1!A787</f>
        <v>0</v>
      </c>
      <c r="AB787">
        <f>Blad1!B787</f>
        <v>0</v>
      </c>
      <c r="AC787">
        <f>Blad1!C787</f>
        <v>0</v>
      </c>
      <c r="AD787">
        <f>Blad1!D787</f>
        <v>0</v>
      </c>
      <c r="AE787">
        <f>Blad1!E787</f>
        <v>0</v>
      </c>
      <c r="AF787">
        <f>Blad1!F787</f>
        <v>0</v>
      </c>
      <c r="AG787">
        <f>Blad1!G787</f>
        <v>0</v>
      </c>
      <c r="AH787" s="16">
        <f>Blad1!H787</f>
        <v>0</v>
      </c>
      <c r="AI787">
        <f>Blad1!I787</f>
        <v>0</v>
      </c>
      <c r="AJ787">
        <f>Blad1!J787</f>
        <v>0</v>
      </c>
      <c r="AK787">
        <f>Blad1!K787</f>
        <v>0</v>
      </c>
      <c r="AL787">
        <f>Blad1!L787</f>
        <v>0</v>
      </c>
      <c r="AM787">
        <f>Blad1!M787</f>
        <v>0</v>
      </c>
      <c r="AN787">
        <f>Blad1!N787</f>
        <v>0</v>
      </c>
    </row>
    <row r="788" spans="7:40" ht="12.75">
      <c r="G788" s="15">
        <f t="shared" si="84"/>
        <v>0</v>
      </c>
      <c r="V788">
        <f t="shared" si="86"/>
        <v>0</v>
      </c>
      <c r="X788">
        <f t="shared" si="85"/>
        <v>0</v>
      </c>
      <c r="AA788">
        <f>Blad1!A788</f>
        <v>0</v>
      </c>
      <c r="AB788">
        <f>Blad1!B788</f>
        <v>0</v>
      </c>
      <c r="AC788">
        <f>Blad1!C788</f>
        <v>0</v>
      </c>
      <c r="AD788">
        <f>Blad1!D788</f>
        <v>0</v>
      </c>
      <c r="AE788">
        <f>Blad1!E788</f>
        <v>0</v>
      </c>
      <c r="AF788">
        <f>Blad1!F788</f>
        <v>0</v>
      </c>
      <c r="AG788">
        <f>Blad1!G788</f>
        <v>0</v>
      </c>
      <c r="AH788" s="16">
        <f>Blad1!H788</f>
        <v>0</v>
      </c>
      <c r="AI788">
        <f>Blad1!I788</f>
        <v>0</v>
      </c>
      <c r="AJ788">
        <f>Blad1!J788</f>
        <v>0</v>
      </c>
      <c r="AK788">
        <f>Blad1!K788</f>
        <v>0</v>
      </c>
      <c r="AL788">
        <f>Blad1!L788</f>
        <v>0</v>
      </c>
      <c r="AM788">
        <f>Blad1!M788</f>
        <v>0</v>
      </c>
      <c r="AN788">
        <f>Blad1!N788</f>
        <v>0</v>
      </c>
    </row>
    <row r="789" spans="7:40" ht="12.75">
      <c r="G789" s="15">
        <f t="shared" si="84"/>
        <v>0</v>
      </c>
      <c r="V789">
        <f t="shared" si="86"/>
        <v>0</v>
      </c>
      <c r="X789">
        <f t="shared" si="85"/>
        <v>0</v>
      </c>
      <c r="AA789">
        <f>Blad1!A789</f>
        <v>0</v>
      </c>
      <c r="AB789">
        <f>Blad1!B789</f>
        <v>0</v>
      </c>
      <c r="AC789">
        <f>Blad1!C789</f>
        <v>0</v>
      </c>
      <c r="AD789">
        <f>Blad1!D789</f>
        <v>0</v>
      </c>
      <c r="AE789">
        <f>Blad1!E789</f>
        <v>0</v>
      </c>
      <c r="AF789">
        <f>Blad1!F789</f>
        <v>0</v>
      </c>
      <c r="AG789">
        <f>Blad1!G789</f>
        <v>0</v>
      </c>
      <c r="AH789" s="16">
        <f>Blad1!H789</f>
        <v>0</v>
      </c>
      <c r="AI789">
        <f>Blad1!I789</f>
        <v>0</v>
      </c>
      <c r="AJ789">
        <f>Blad1!J789</f>
        <v>0</v>
      </c>
      <c r="AK789">
        <f>Blad1!K789</f>
        <v>0</v>
      </c>
      <c r="AL789">
        <f>Blad1!L789</f>
        <v>0</v>
      </c>
      <c r="AM789">
        <f>Blad1!M789</f>
        <v>0</v>
      </c>
      <c r="AN789">
        <f>Blad1!N789</f>
        <v>0</v>
      </c>
    </row>
    <row r="790" spans="7:40" ht="12.75">
      <c r="G790" s="15">
        <f t="shared" si="84"/>
        <v>0</v>
      </c>
      <c r="V790">
        <f t="shared" si="86"/>
        <v>0</v>
      </c>
      <c r="X790">
        <f t="shared" si="85"/>
        <v>0</v>
      </c>
      <c r="AA790">
        <f>Blad1!A790</f>
        <v>0</v>
      </c>
      <c r="AB790">
        <f>Blad1!B790</f>
        <v>0</v>
      </c>
      <c r="AC790">
        <f>Blad1!C790</f>
        <v>0</v>
      </c>
      <c r="AD790">
        <f>Blad1!D790</f>
        <v>0</v>
      </c>
      <c r="AE790">
        <f>Blad1!E790</f>
        <v>0</v>
      </c>
      <c r="AF790">
        <f>Blad1!F790</f>
        <v>0</v>
      </c>
      <c r="AG790">
        <f>Blad1!G790</f>
        <v>0</v>
      </c>
      <c r="AH790" s="16">
        <f>Blad1!H790</f>
        <v>0</v>
      </c>
      <c r="AI790">
        <f>Blad1!I790</f>
        <v>0</v>
      </c>
      <c r="AJ790">
        <f>Blad1!J790</f>
        <v>0</v>
      </c>
      <c r="AK790">
        <f>Blad1!K790</f>
        <v>0</v>
      </c>
      <c r="AL790">
        <f>Blad1!L790</f>
        <v>0</v>
      </c>
      <c r="AM790">
        <f>Blad1!M790</f>
        <v>0</v>
      </c>
      <c r="AN790">
        <f>Blad1!N790</f>
        <v>0</v>
      </c>
    </row>
    <row r="791" spans="7:40" ht="12.75">
      <c r="G791" s="15">
        <f t="shared" si="84"/>
        <v>0</v>
      </c>
      <c r="V791">
        <f t="shared" si="86"/>
        <v>0</v>
      </c>
      <c r="X791">
        <f t="shared" si="85"/>
        <v>0</v>
      </c>
      <c r="AA791">
        <f>Blad1!A791</f>
        <v>0</v>
      </c>
      <c r="AB791">
        <f>Blad1!B791</f>
        <v>0</v>
      </c>
      <c r="AC791">
        <f>Blad1!C791</f>
        <v>0</v>
      </c>
      <c r="AD791">
        <f>Blad1!D791</f>
        <v>0</v>
      </c>
      <c r="AE791">
        <f>Blad1!E791</f>
        <v>0</v>
      </c>
      <c r="AF791">
        <f>Blad1!F791</f>
        <v>0</v>
      </c>
      <c r="AG791">
        <f>Blad1!G791</f>
        <v>0</v>
      </c>
      <c r="AH791" s="16">
        <f>Blad1!H791</f>
        <v>0</v>
      </c>
      <c r="AI791">
        <f>Blad1!I791</f>
        <v>0</v>
      </c>
      <c r="AJ791">
        <f>Blad1!J791</f>
        <v>0</v>
      </c>
      <c r="AK791">
        <f>Blad1!K791</f>
        <v>0</v>
      </c>
      <c r="AL791">
        <f>Blad1!L791</f>
        <v>0</v>
      </c>
      <c r="AM791">
        <f>Blad1!M791</f>
        <v>0</v>
      </c>
      <c r="AN791">
        <f>Blad1!N791</f>
        <v>0</v>
      </c>
    </row>
    <row r="792" spans="7:40" ht="12.75">
      <c r="G792" s="15">
        <f t="shared" si="84"/>
        <v>0</v>
      </c>
      <c r="V792">
        <f t="shared" si="86"/>
        <v>0</v>
      </c>
      <c r="X792">
        <f t="shared" si="85"/>
        <v>0</v>
      </c>
      <c r="AA792">
        <f>Blad1!A792</f>
        <v>0</v>
      </c>
      <c r="AB792">
        <f>Blad1!B792</f>
        <v>0</v>
      </c>
      <c r="AC792">
        <f>Blad1!C792</f>
        <v>0</v>
      </c>
      <c r="AD792">
        <f>Blad1!D792</f>
        <v>0</v>
      </c>
      <c r="AE792">
        <f>Blad1!E792</f>
        <v>0</v>
      </c>
      <c r="AF792">
        <f>Blad1!F792</f>
        <v>0</v>
      </c>
      <c r="AG792">
        <f>Blad1!G792</f>
        <v>0</v>
      </c>
      <c r="AH792" s="16">
        <f>Blad1!H792</f>
        <v>0</v>
      </c>
      <c r="AI792">
        <f>Blad1!I792</f>
        <v>0</v>
      </c>
      <c r="AJ792">
        <f>Blad1!J792</f>
        <v>0</v>
      </c>
      <c r="AK792">
        <f>Blad1!K792</f>
        <v>0</v>
      </c>
      <c r="AL792">
        <f>Blad1!L792</f>
        <v>0</v>
      </c>
      <c r="AM792">
        <f>Blad1!M792</f>
        <v>0</v>
      </c>
      <c r="AN792">
        <f>Blad1!N792</f>
        <v>0</v>
      </c>
    </row>
    <row r="793" spans="7:40" ht="12.75">
      <c r="G793" s="15">
        <f t="shared" si="84"/>
        <v>0</v>
      </c>
      <c r="V793">
        <f t="shared" si="86"/>
        <v>0</v>
      </c>
      <c r="X793">
        <f t="shared" si="85"/>
        <v>0</v>
      </c>
      <c r="AA793">
        <f>Blad1!A793</f>
        <v>0</v>
      </c>
      <c r="AB793">
        <f>Blad1!B793</f>
        <v>0</v>
      </c>
      <c r="AC793">
        <f>Blad1!C793</f>
        <v>0</v>
      </c>
      <c r="AD793">
        <f>Blad1!D793</f>
        <v>0</v>
      </c>
      <c r="AE793">
        <f>Blad1!E793</f>
        <v>0</v>
      </c>
      <c r="AF793">
        <f>Blad1!F793</f>
        <v>0</v>
      </c>
      <c r="AG793">
        <f>Blad1!G793</f>
        <v>0</v>
      </c>
      <c r="AH793" s="16">
        <f>Blad1!H793</f>
        <v>0</v>
      </c>
      <c r="AI793">
        <f>Blad1!I793</f>
        <v>0</v>
      </c>
      <c r="AJ793">
        <f>Blad1!J793</f>
        <v>0</v>
      </c>
      <c r="AK793">
        <f>Blad1!K793</f>
        <v>0</v>
      </c>
      <c r="AL793">
        <f>Blad1!L793</f>
        <v>0</v>
      </c>
      <c r="AM793">
        <f>Blad1!M793</f>
        <v>0</v>
      </c>
      <c r="AN793">
        <f>Blad1!N793</f>
        <v>0</v>
      </c>
    </row>
    <row r="794" spans="7:40" ht="12.75">
      <c r="G794" s="15">
        <f t="shared" si="84"/>
        <v>0</v>
      </c>
      <c r="V794">
        <f t="shared" si="86"/>
        <v>0</v>
      </c>
      <c r="X794">
        <f t="shared" si="85"/>
        <v>0</v>
      </c>
      <c r="AA794">
        <f>Blad1!A794</f>
        <v>0</v>
      </c>
      <c r="AB794">
        <f>Blad1!B794</f>
        <v>0</v>
      </c>
      <c r="AC794">
        <f>Blad1!C794</f>
        <v>0</v>
      </c>
      <c r="AD794">
        <f>Blad1!D794</f>
        <v>0</v>
      </c>
      <c r="AE794">
        <f>Blad1!E794</f>
        <v>0</v>
      </c>
      <c r="AF794">
        <f>Blad1!F794</f>
        <v>0</v>
      </c>
      <c r="AG794">
        <f>Blad1!G794</f>
        <v>0</v>
      </c>
      <c r="AH794" s="16">
        <f>Blad1!H794</f>
        <v>0</v>
      </c>
      <c r="AI794">
        <f>Blad1!I794</f>
        <v>0</v>
      </c>
      <c r="AJ794">
        <f>Blad1!J794</f>
        <v>0</v>
      </c>
      <c r="AK794">
        <f>Blad1!K794</f>
        <v>0</v>
      </c>
      <c r="AL794">
        <f>Blad1!L794</f>
        <v>0</v>
      </c>
      <c r="AM794">
        <f>Blad1!M794</f>
        <v>0</v>
      </c>
      <c r="AN794">
        <f>Blad1!N794</f>
        <v>0</v>
      </c>
    </row>
    <row r="795" spans="7:40" ht="12.75">
      <c r="G795" s="15">
        <f t="shared" si="84"/>
        <v>0</v>
      </c>
      <c r="V795">
        <f t="shared" si="86"/>
        <v>0</v>
      </c>
      <c r="X795">
        <f t="shared" si="85"/>
        <v>0</v>
      </c>
      <c r="AA795">
        <f>Blad1!A795</f>
        <v>0</v>
      </c>
      <c r="AB795">
        <f>Blad1!B795</f>
        <v>0</v>
      </c>
      <c r="AC795">
        <f>Blad1!C795</f>
        <v>0</v>
      </c>
      <c r="AD795">
        <f>Blad1!D795</f>
        <v>0</v>
      </c>
      <c r="AE795">
        <f>Blad1!E795</f>
        <v>0</v>
      </c>
      <c r="AF795">
        <f>Blad1!F795</f>
        <v>0</v>
      </c>
      <c r="AG795">
        <f>Blad1!G795</f>
        <v>0</v>
      </c>
      <c r="AH795" s="16">
        <f>Blad1!H795</f>
        <v>0</v>
      </c>
      <c r="AI795">
        <f>Blad1!I795</f>
        <v>0</v>
      </c>
      <c r="AJ795">
        <f>Blad1!J795</f>
        <v>0</v>
      </c>
      <c r="AK795">
        <f>Blad1!K795</f>
        <v>0</v>
      </c>
      <c r="AL795">
        <f>Blad1!L795</f>
        <v>0</v>
      </c>
      <c r="AM795">
        <f>Blad1!M795</f>
        <v>0</v>
      </c>
      <c r="AN795">
        <f>Blad1!N795</f>
        <v>0</v>
      </c>
    </row>
    <row r="796" spans="7:40" ht="12.75">
      <c r="G796" s="15">
        <f t="shared" si="84"/>
        <v>0</v>
      </c>
      <c r="V796">
        <f t="shared" si="86"/>
        <v>0</v>
      </c>
      <c r="X796">
        <f t="shared" si="85"/>
        <v>0</v>
      </c>
      <c r="AA796">
        <f>Blad1!A796</f>
        <v>0</v>
      </c>
      <c r="AB796">
        <f>Blad1!B796</f>
        <v>0</v>
      </c>
      <c r="AC796">
        <f>Blad1!C796</f>
        <v>0</v>
      </c>
      <c r="AD796">
        <f>Blad1!D796</f>
        <v>0</v>
      </c>
      <c r="AE796">
        <f>Blad1!E796</f>
        <v>0</v>
      </c>
      <c r="AF796">
        <f>Blad1!F796</f>
        <v>0</v>
      </c>
      <c r="AG796">
        <f>Blad1!G796</f>
        <v>0</v>
      </c>
      <c r="AH796" s="16">
        <f>Blad1!H796</f>
        <v>0</v>
      </c>
      <c r="AI796">
        <f>Blad1!I796</f>
        <v>0</v>
      </c>
      <c r="AJ796">
        <f>Blad1!J796</f>
        <v>0</v>
      </c>
      <c r="AK796">
        <f>Blad1!K796</f>
        <v>0</v>
      </c>
      <c r="AL796">
        <f>Blad1!L796</f>
        <v>0</v>
      </c>
      <c r="AM796">
        <f>Blad1!M796</f>
        <v>0</v>
      </c>
      <c r="AN796">
        <f>Blad1!N796</f>
        <v>0</v>
      </c>
    </row>
    <row r="797" spans="7:40" ht="12.75">
      <c r="G797" s="15">
        <f t="shared" si="84"/>
        <v>0</v>
      </c>
      <c r="V797">
        <f t="shared" si="86"/>
        <v>0</v>
      </c>
      <c r="X797">
        <f t="shared" si="85"/>
        <v>0</v>
      </c>
      <c r="AA797">
        <f>Blad1!A797</f>
        <v>0</v>
      </c>
      <c r="AB797">
        <f>Blad1!B797</f>
        <v>0</v>
      </c>
      <c r="AC797">
        <f>Blad1!C797</f>
        <v>0</v>
      </c>
      <c r="AD797">
        <f>Blad1!D797</f>
        <v>0</v>
      </c>
      <c r="AE797">
        <f>Blad1!E797</f>
        <v>0</v>
      </c>
      <c r="AF797">
        <f>Blad1!F797</f>
        <v>0</v>
      </c>
      <c r="AG797">
        <f>Blad1!G797</f>
        <v>0</v>
      </c>
      <c r="AH797" s="16">
        <f>Blad1!H797</f>
        <v>0</v>
      </c>
      <c r="AI797">
        <f>Blad1!I797</f>
        <v>0</v>
      </c>
      <c r="AJ797">
        <f>Blad1!J797</f>
        <v>0</v>
      </c>
      <c r="AK797">
        <f>Blad1!K797</f>
        <v>0</v>
      </c>
      <c r="AL797">
        <f>Blad1!L797</f>
        <v>0</v>
      </c>
      <c r="AM797">
        <f>Blad1!M797</f>
        <v>0</v>
      </c>
      <c r="AN797">
        <f>Blad1!N797</f>
        <v>0</v>
      </c>
    </row>
    <row r="798" spans="7:40" ht="12.75">
      <c r="G798" s="15">
        <f t="shared" si="84"/>
        <v>0</v>
      </c>
      <c r="V798">
        <f t="shared" si="86"/>
        <v>0</v>
      </c>
      <c r="X798">
        <f t="shared" si="85"/>
        <v>0</v>
      </c>
      <c r="AA798">
        <f>Blad1!A798</f>
        <v>0</v>
      </c>
      <c r="AB798">
        <f>Blad1!B798</f>
        <v>0</v>
      </c>
      <c r="AC798">
        <f>Blad1!C798</f>
        <v>0</v>
      </c>
      <c r="AD798">
        <f>Blad1!D798</f>
        <v>0</v>
      </c>
      <c r="AE798">
        <f>Blad1!E798</f>
        <v>0</v>
      </c>
      <c r="AF798">
        <f>Blad1!F798</f>
        <v>0</v>
      </c>
      <c r="AG798">
        <f>Blad1!G798</f>
        <v>0</v>
      </c>
      <c r="AH798" s="16">
        <f>Blad1!H798</f>
        <v>0</v>
      </c>
      <c r="AI798">
        <f>Blad1!I798</f>
        <v>0</v>
      </c>
      <c r="AJ798">
        <f>Blad1!J798</f>
        <v>0</v>
      </c>
      <c r="AK798">
        <f>Blad1!K798</f>
        <v>0</v>
      </c>
      <c r="AL798">
        <f>Blad1!L798</f>
        <v>0</v>
      </c>
      <c r="AM798">
        <f>Blad1!M798</f>
        <v>0</v>
      </c>
      <c r="AN798">
        <f>Blad1!N798</f>
        <v>0</v>
      </c>
    </row>
    <row r="799" spans="7:40" ht="12.75">
      <c r="G799" s="15">
        <f t="shared" si="84"/>
        <v>0</v>
      </c>
      <c r="V799">
        <f t="shared" si="86"/>
        <v>0</v>
      </c>
      <c r="X799">
        <f t="shared" si="85"/>
        <v>0</v>
      </c>
      <c r="AA799">
        <f>Blad1!A799</f>
        <v>0</v>
      </c>
      <c r="AB799">
        <f>Blad1!B799</f>
        <v>0</v>
      </c>
      <c r="AC799">
        <f>Blad1!C799</f>
        <v>0</v>
      </c>
      <c r="AD799">
        <f>Blad1!D799</f>
        <v>0</v>
      </c>
      <c r="AE799">
        <f>Blad1!E799</f>
        <v>0</v>
      </c>
      <c r="AF799">
        <f>Blad1!F799</f>
        <v>0</v>
      </c>
      <c r="AG799">
        <f>Blad1!G799</f>
        <v>0</v>
      </c>
      <c r="AH799" s="16">
        <f>Blad1!H799</f>
        <v>0</v>
      </c>
      <c r="AI799">
        <f>Blad1!I799</f>
        <v>0</v>
      </c>
      <c r="AJ799">
        <f>Blad1!J799</f>
        <v>0</v>
      </c>
      <c r="AK799">
        <f>Blad1!K799</f>
        <v>0</v>
      </c>
      <c r="AL799">
        <f>Blad1!L799</f>
        <v>0</v>
      </c>
      <c r="AM799">
        <f>Blad1!M799</f>
        <v>0</v>
      </c>
      <c r="AN799">
        <f>Blad1!N799</f>
        <v>0</v>
      </c>
    </row>
    <row r="800" spans="7:40" ht="12.75">
      <c r="G800" s="15">
        <f t="shared" si="84"/>
        <v>0</v>
      </c>
      <c r="V800">
        <f t="shared" si="86"/>
        <v>0</v>
      </c>
      <c r="X800">
        <f t="shared" si="85"/>
        <v>0</v>
      </c>
      <c r="AA800">
        <f>Blad1!A800</f>
        <v>0</v>
      </c>
      <c r="AB800">
        <f>Blad1!B800</f>
        <v>0</v>
      </c>
      <c r="AC800">
        <f>Blad1!C800</f>
        <v>0</v>
      </c>
      <c r="AD800">
        <f>Blad1!D800</f>
        <v>0</v>
      </c>
      <c r="AE800">
        <f>Blad1!E800</f>
        <v>0</v>
      </c>
      <c r="AF800">
        <f>Blad1!F800</f>
        <v>0</v>
      </c>
      <c r="AG800">
        <f>Blad1!G800</f>
        <v>0</v>
      </c>
      <c r="AH800" s="16">
        <f>Blad1!H800</f>
        <v>0</v>
      </c>
      <c r="AI800">
        <f>Blad1!I800</f>
        <v>0</v>
      </c>
      <c r="AJ800">
        <f>Blad1!J800</f>
        <v>0</v>
      </c>
      <c r="AK800">
        <f>Blad1!K800</f>
        <v>0</v>
      </c>
      <c r="AL800">
        <f>Blad1!L800</f>
        <v>0</v>
      </c>
      <c r="AM800">
        <f>Blad1!M800</f>
        <v>0</v>
      </c>
      <c r="AN800">
        <f>Blad1!N800</f>
        <v>0</v>
      </c>
    </row>
  </sheetData>
  <sheetProtection password="DE1D" sheet="1" objects="1" scenarios="1"/>
  <conditionalFormatting sqref="G1:G800">
    <cfRule type="cellIs" priority="1" dxfId="0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44"/>
  <sheetViews>
    <sheetView workbookViewId="0" topLeftCell="A1">
      <selection activeCell="R26" sqref="R26"/>
    </sheetView>
  </sheetViews>
  <sheetFormatPr defaultColWidth="9.140625" defaultRowHeight="12.75"/>
  <cols>
    <col min="1" max="1" width="5.00390625" style="0" bestFit="1" customWidth="1"/>
    <col min="2" max="2" width="6.57421875" style="0" bestFit="1" customWidth="1"/>
    <col min="3" max="3" width="8.00390625" style="0" bestFit="1" customWidth="1"/>
    <col min="4" max="4" width="7.00390625" style="0" bestFit="1" customWidth="1"/>
    <col min="5" max="5" width="6.00390625" style="0" bestFit="1" customWidth="1"/>
    <col min="6" max="6" width="7.00390625" style="0" bestFit="1" customWidth="1"/>
    <col min="7" max="8" width="9.00390625" style="0" bestFit="1" customWidth="1"/>
    <col min="9" max="9" width="6.57421875" style="0" bestFit="1" customWidth="1"/>
    <col min="10" max="10" width="6.00390625" style="0" bestFit="1" customWidth="1"/>
    <col min="11" max="11" width="8.00390625" style="0" bestFit="1" customWidth="1"/>
    <col min="12" max="12" width="8.421875" style="0" bestFit="1" customWidth="1"/>
    <col min="13" max="13" width="8.28125" style="0" bestFit="1" customWidth="1"/>
    <col min="14" max="14" width="6.140625" style="0" customWidth="1"/>
    <col min="20" max="20" width="9.140625" style="4" customWidth="1"/>
    <col min="21" max="21" width="10.7109375" style="0" bestFit="1" customWidth="1"/>
    <col min="22" max="22" width="10.7109375" style="9" customWidth="1"/>
    <col min="24" max="24" width="12.28125" style="4" customWidth="1"/>
    <col min="31" max="31" width="12.28125" style="4" customWidth="1"/>
  </cols>
  <sheetData>
    <row r="1" spans="1:3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Q1" s="6" t="s">
        <v>27</v>
      </c>
      <c r="T1" s="4" t="s">
        <v>28</v>
      </c>
      <c r="U1" t="s">
        <v>29</v>
      </c>
      <c r="V1" s="9" t="s">
        <v>41</v>
      </c>
      <c r="W1" t="s">
        <v>42</v>
      </c>
      <c r="X1" s="4" t="s">
        <v>40</v>
      </c>
      <c r="Y1" t="s">
        <v>33</v>
      </c>
      <c r="Z1" t="s">
        <v>35</v>
      </c>
      <c r="AA1" t="s">
        <v>34</v>
      </c>
      <c r="AB1" t="s">
        <v>29</v>
      </c>
      <c r="AC1" t="s">
        <v>41</v>
      </c>
      <c r="AD1" t="s">
        <v>42</v>
      </c>
      <c r="AE1" s="4" t="s">
        <v>40</v>
      </c>
    </row>
    <row r="2" spans="1:30" ht="12.75">
      <c r="A2" t="s">
        <v>14</v>
      </c>
      <c r="B2" t="s">
        <v>15</v>
      </c>
      <c r="C2" t="s">
        <v>16</v>
      </c>
      <c r="D2" t="s">
        <v>16</v>
      </c>
      <c r="E2" t="s">
        <v>17</v>
      </c>
      <c r="F2" t="s">
        <v>18</v>
      </c>
      <c r="G2" t="s">
        <v>19</v>
      </c>
      <c r="H2" t="s">
        <v>19</v>
      </c>
      <c r="I2" t="s">
        <v>20</v>
      </c>
      <c r="J2" t="s">
        <v>20</v>
      </c>
      <c r="K2" t="s">
        <v>21</v>
      </c>
      <c r="L2" t="s">
        <v>17</v>
      </c>
      <c r="M2" t="s">
        <v>17</v>
      </c>
      <c r="N2" t="s">
        <v>17</v>
      </c>
      <c r="Q2" t="s">
        <v>46</v>
      </c>
      <c r="R2">
        <f>11.85*7.191</f>
        <v>85.21334999999999</v>
      </c>
      <c r="T2" s="4" t="s">
        <v>37</v>
      </c>
      <c r="U2" t="s">
        <v>18</v>
      </c>
      <c r="V2" s="9" t="s">
        <v>43</v>
      </c>
      <c r="W2" t="s">
        <v>38</v>
      </c>
      <c r="X2" s="4" t="s">
        <v>39</v>
      </c>
      <c r="Z2" t="s">
        <v>25</v>
      </c>
      <c r="AA2" t="s">
        <v>36</v>
      </c>
      <c r="AB2" t="s">
        <v>18</v>
      </c>
      <c r="AC2" t="s">
        <v>43</v>
      </c>
      <c r="AD2" t="s">
        <v>38</v>
      </c>
    </row>
    <row r="3" spans="1:32" ht="12.75">
      <c r="A3">
        <v>0</v>
      </c>
      <c r="B3">
        <v>0</v>
      </c>
      <c r="C3">
        <v>20</v>
      </c>
      <c r="D3">
        <v>20</v>
      </c>
      <c r="E3">
        <v>2.55</v>
      </c>
      <c r="F3">
        <v>60.59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Q3" t="s">
        <v>45</v>
      </c>
      <c r="R3">
        <v>2.6</v>
      </c>
      <c r="T3" s="4">
        <f>IF(E3&gt;0,$R$2*($R$3-E3),$R$2*$R$3)</f>
        <v>4.2606675000000225</v>
      </c>
      <c r="U3">
        <f>353/(C3+273)*T3</f>
        <v>5.133159138225283</v>
      </c>
      <c r="V3" s="9">
        <f>0.187*(C3+273)+664.95</f>
        <v>719.741</v>
      </c>
      <c r="W3">
        <f>U3*V3*(C3-$R$4)</f>
        <v>0</v>
      </c>
      <c r="X3" s="4">
        <f>W3</f>
        <v>0</v>
      </c>
      <c r="Z3">
        <v>0</v>
      </c>
      <c r="AA3" s="3">
        <f>20+345*LOG(8*Z3/60+1)</f>
        <v>20</v>
      </c>
      <c r="AB3">
        <f>353/(AA3+273)*$R$2*$R$3</f>
        <v>266.9242751877133</v>
      </c>
      <c r="AC3" s="9">
        <f>0.187*(AA3+273)+664.95</f>
        <v>719.741</v>
      </c>
      <c r="AD3">
        <f>AB3*AC3*(AA3-$R$4)</f>
        <v>0</v>
      </c>
      <c r="AE3" s="4">
        <f>AD3</f>
        <v>0</v>
      </c>
      <c r="AF3">
        <f>IF(AND(VLOOKUP(1,S:X,6)&lt;AE3,SUM(AF$1:AF2)=0,AA3&gt;0),Z3/60,0)</f>
        <v>0</v>
      </c>
    </row>
    <row r="4" spans="1:32" ht="12.75">
      <c r="A4">
        <v>60</v>
      </c>
      <c r="B4">
        <v>-0.042</v>
      </c>
      <c r="C4">
        <v>22.176</v>
      </c>
      <c r="D4">
        <v>19.732</v>
      </c>
      <c r="E4">
        <v>2.324</v>
      </c>
      <c r="F4">
        <v>60.552</v>
      </c>
      <c r="G4">
        <v>14000</v>
      </c>
      <c r="H4">
        <v>14000</v>
      </c>
      <c r="I4">
        <v>0.001</v>
      </c>
      <c r="J4">
        <v>0.001</v>
      </c>
      <c r="K4">
        <v>0.148</v>
      </c>
      <c r="L4">
        <v>0.434</v>
      </c>
      <c r="M4">
        <v>0</v>
      </c>
      <c r="N4">
        <v>0</v>
      </c>
      <c r="Q4" t="s">
        <v>44</v>
      </c>
      <c r="R4">
        <v>20</v>
      </c>
      <c r="T4" s="4">
        <f aca="true" t="shared" si="0" ref="T4:T67">IF(E4&gt;0,$R$2*($R$3-E4),$R$2*$R$3)</f>
        <v>23.518884600000018</v>
      </c>
      <c r="U4">
        <f aca="true" t="shared" si="1" ref="U4:U18">353/(C4+273)*T4</f>
        <v>28.1261561366778</v>
      </c>
      <c r="V4" s="9">
        <f aca="true" t="shared" si="2" ref="V4:V67">0.187*(C4+273)+664.95</f>
        <v>720.147912</v>
      </c>
      <c r="W4">
        <f aca="true" t="shared" si="3" ref="W4:W67">U4*V4*(C4-$R$4)</f>
        <v>44074.863928965926</v>
      </c>
      <c r="X4" s="4">
        <f>W4+X3</f>
        <v>44074.863928965926</v>
      </c>
      <c r="Z4">
        <v>60</v>
      </c>
      <c r="AA4" s="3">
        <f aca="true" t="shared" si="4" ref="AA4:AA67">20+345*LOG(8*Z4/60+1)</f>
        <v>349.2136657565671</v>
      </c>
      <c r="AB4">
        <f aca="true" t="shared" si="5" ref="AB4:AB67">353/(AA4+273)*$R$2*$R$3</f>
        <v>125.69446306664402</v>
      </c>
      <c r="AC4" s="9">
        <f aca="true" t="shared" si="6" ref="AC4:AC67">0.187*(AA4+273)+664.95</f>
        <v>781.3039554964781</v>
      </c>
      <c r="AD4">
        <f aca="true" t="shared" si="7" ref="AD4:AD67">AB4*AC4*(AA4-$R$4)</f>
        <v>32330619.37735526</v>
      </c>
      <c r="AE4" s="4">
        <f>AD4+AE3</f>
        <v>32330619.37735526</v>
      </c>
      <c r="AF4">
        <f>IF(AND(VLOOKUP(1,S:X,6)&lt;AE4,SUM(AF$1:AF3)=0,AA4&gt;0),Z4/60,0)</f>
        <v>0</v>
      </c>
    </row>
    <row r="5" spans="1:32" ht="12.75">
      <c r="A5">
        <v>120</v>
      </c>
      <c r="B5">
        <v>-0.048</v>
      </c>
      <c r="C5">
        <v>30.404</v>
      </c>
      <c r="D5">
        <v>19.767</v>
      </c>
      <c r="E5">
        <v>2.148</v>
      </c>
      <c r="F5">
        <v>59.978</v>
      </c>
      <c r="G5">
        <v>84000</v>
      </c>
      <c r="H5">
        <v>84000</v>
      </c>
      <c r="I5">
        <v>0.006</v>
      </c>
      <c r="J5">
        <v>0.006</v>
      </c>
      <c r="K5">
        <v>0.667</v>
      </c>
      <c r="L5">
        <v>0.922</v>
      </c>
      <c r="M5">
        <v>0</v>
      </c>
      <c r="N5">
        <v>0</v>
      </c>
      <c r="T5" s="4">
        <f t="shared" si="0"/>
        <v>38.51643419999999</v>
      </c>
      <c r="U5">
        <f t="shared" si="1"/>
        <v>44.81253138587493</v>
      </c>
      <c r="V5" s="9">
        <f t="shared" si="2"/>
        <v>721.686548</v>
      </c>
      <c r="W5">
        <f t="shared" si="3"/>
        <v>336471.6136676748</v>
      </c>
      <c r="X5" s="4">
        <f aca="true" t="shared" si="8" ref="X5:X68">W5+X4</f>
        <v>380546.47759664076</v>
      </c>
      <c r="Z5">
        <v>120</v>
      </c>
      <c r="AA5" s="3">
        <f t="shared" si="4"/>
        <v>444.50487787550446</v>
      </c>
      <c r="AB5">
        <f t="shared" si="5"/>
        <v>109.00108841290712</v>
      </c>
      <c r="AC5" s="9">
        <f t="shared" si="6"/>
        <v>799.1234121627194</v>
      </c>
      <c r="AD5">
        <f t="shared" si="7"/>
        <v>36976633.9514024</v>
      </c>
      <c r="AE5" s="4">
        <f aca="true" t="shared" si="9" ref="AE5:AE68">AD5+AE4</f>
        <v>69307253.32875766</v>
      </c>
      <c r="AF5">
        <f>IF(AND(VLOOKUP(1,S:X,6)&lt;AE5,SUM(AF$1:AF4)=0,AA5&gt;0),Z5/60,0)</f>
        <v>0</v>
      </c>
    </row>
    <row r="6" spans="1:32" ht="12.75">
      <c r="A6">
        <v>180</v>
      </c>
      <c r="B6">
        <v>-0.066</v>
      </c>
      <c r="C6">
        <v>42.024</v>
      </c>
      <c r="D6">
        <v>19.988</v>
      </c>
      <c r="E6">
        <v>2.108</v>
      </c>
      <c r="F6">
        <v>58.943</v>
      </c>
      <c r="G6">
        <v>196000</v>
      </c>
      <c r="H6">
        <v>196000</v>
      </c>
      <c r="I6">
        <v>0.014</v>
      </c>
      <c r="J6">
        <v>0.014</v>
      </c>
      <c r="K6">
        <v>1.407</v>
      </c>
      <c r="L6">
        <v>1.338</v>
      </c>
      <c r="M6">
        <v>0</v>
      </c>
      <c r="N6">
        <v>0</v>
      </c>
      <c r="Q6" t="s">
        <v>47</v>
      </c>
      <c r="R6" s="8">
        <f>SUM(AF:AF)</f>
        <v>36</v>
      </c>
      <c r="T6" s="4">
        <f t="shared" si="0"/>
        <v>41.924968199999995</v>
      </c>
      <c r="U6">
        <f t="shared" si="1"/>
        <v>46.979004058738376</v>
      </c>
      <c r="V6" s="9">
        <f t="shared" si="2"/>
        <v>723.859488</v>
      </c>
      <c r="W6">
        <f t="shared" si="3"/>
        <v>748952.5008913754</v>
      </c>
      <c r="X6" s="4">
        <f t="shared" si="8"/>
        <v>1129498.9784880162</v>
      </c>
      <c r="Z6">
        <v>180</v>
      </c>
      <c r="AA6" s="3">
        <f t="shared" si="4"/>
        <v>502.289302991853</v>
      </c>
      <c r="AB6">
        <f t="shared" si="5"/>
        <v>100.87694016696865</v>
      </c>
      <c r="AC6" s="9">
        <f t="shared" si="6"/>
        <v>809.9290996594766</v>
      </c>
      <c r="AD6">
        <f t="shared" si="7"/>
        <v>39404564.586382695</v>
      </c>
      <c r="AE6" s="4">
        <f t="shared" si="9"/>
        <v>108711817.91514036</v>
      </c>
      <c r="AF6">
        <f>IF(AND(VLOOKUP(1,S:X,6)&lt;AE6,SUM(AF$1:AF5)=0,AA6&gt;0),Z6/60,0)</f>
        <v>0</v>
      </c>
    </row>
    <row r="7" spans="1:32" ht="12.75">
      <c r="A7">
        <v>240</v>
      </c>
      <c r="B7">
        <v>-0.096</v>
      </c>
      <c r="C7">
        <v>54.999</v>
      </c>
      <c r="D7">
        <v>20.405</v>
      </c>
      <c r="E7">
        <v>2.075</v>
      </c>
      <c r="F7">
        <v>57.585</v>
      </c>
      <c r="G7">
        <v>350000</v>
      </c>
      <c r="H7">
        <v>350000</v>
      </c>
      <c r="I7">
        <v>0.025</v>
      </c>
      <c r="J7">
        <v>0.025</v>
      </c>
      <c r="K7">
        <v>2.592</v>
      </c>
      <c r="L7">
        <v>1.817</v>
      </c>
      <c r="M7">
        <v>0</v>
      </c>
      <c r="N7">
        <v>0</v>
      </c>
      <c r="T7" s="4">
        <f t="shared" si="0"/>
        <v>44.73700874999999</v>
      </c>
      <c r="U7">
        <f t="shared" si="1"/>
        <v>48.146988523593045</v>
      </c>
      <c r="V7" s="9">
        <f t="shared" si="2"/>
        <v>726.2858130000001</v>
      </c>
      <c r="W7">
        <f t="shared" si="3"/>
        <v>1223861.6461428774</v>
      </c>
      <c r="X7" s="4">
        <f t="shared" si="8"/>
        <v>2353360.6246308936</v>
      </c>
      <c r="Z7">
        <v>240</v>
      </c>
      <c r="AA7" s="3">
        <f t="shared" si="4"/>
        <v>543.8873092578712</v>
      </c>
      <c r="AB7">
        <f t="shared" si="5"/>
        <v>95.74002649282363</v>
      </c>
      <c r="AC7" s="9">
        <f t="shared" si="6"/>
        <v>817.7079268312219</v>
      </c>
      <c r="AD7">
        <f t="shared" si="7"/>
        <v>41013764.11219235</v>
      </c>
      <c r="AE7" s="4">
        <f t="shared" si="9"/>
        <v>149725582.02733272</v>
      </c>
      <c r="AF7">
        <f>IF(AND(VLOOKUP(1,S:X,6)&lt;AE7,SUM(AF$1:AF6)=0,AA7&gt;0),Z7/60,0)</f>
        <v>0</v>
      </c>
    </row>
    <row r="8" spans="1:32" ht="12.75">
      <c r="A8">
        <v>300</v>
      </c>
      <c r="B8">
        <v>-0.138</v>
      </c>
      <c r="C8">
        <v>69.339</v>
      </c>
      <c r="D8">
        <v>21.008</v>
      </c>
      <c r="E8">
        <v>2.049</v>
      </c>
      <c r="F8">
        <v>56.075</v>
      </c>
      <c r="G8">
        <v>546000</v>
      </c>
      <c r="H8">
        <v>546000</v>
      </c>
      <c r="I8">
        <v>0.039</v>
      </c>
      <c r="J8">
        <v>0.039</v>
      </c>
      <c r="K8">
        <v>3.999</v>
      </c>
      <c r="L8">
        <v>2.256</v>
      </c>
      <c r="M8">
        <v>0</v>
      </c>
      <c r="N8">
        <v>0</v>
      </c>
      <c r="Q8" t="s">
        <v>48</v>
      </c>
      <c r="R8" s="8">
        <f>MAX(C:C)</f>
        <v>347.22</v>
      </c>
      <c r="T8" s="4">
        <f t="shared" si="0"/>
        <v>46.95255585000001</v>
      </c>
      <c r="U8">
        <f t="shared" si="1"/>
        <v>48.41473572993438</v>
      </c>
      <c r="V8" s="9">
        <f t="shared" si="2"/>
        <v>728.967393</v>
      </c>
      <c r="W8">
        <f t="shared" si="3"/>
        <v>1741309.6675940524</v>
      </c>
      <c r="X8" s="4">
        <f t="shared" si="8"/>
        <v>4094670.292224946</v>
      </c>
      <c r="Z8">
        <v>300</v>
      </c>
      <c r="AA8" s="3">
        <f t="shared" si="4"/>
        <v>576.4104305683087</v>
      </c>
      <c r="AB8">
        <f t="shared" si="5"/>
        <v>92.07423150863995</v>
      </c>
      <c r="AC8" s="9">
        <f t="shared" si="6"/>
        <v>823.7897505162738</v>
      </c>
      <c r="AD8">
        <f t="shared" si="7"/>
        <v>42203624.44102202</v>
      </c>
      <c r="AE8" s="4">
        <f t="shared" si="9"/>
        <v>191929206.46835476</v>
      </c>
      <c r="AF8">
        <f>IF(AND(VLOOKUP(1,S:X,6)&lt;AE8,SUM(AF$1:AF7)=0,AA8&gt;0),Z8/60,0)</f>
        <v>0</v>
      </c>
    </row>
    <row r="9" spans="1:32" ht="12.75">
      <c r="A9">
        <v>360</v>
      </c>
      <c r="B9">
        <v>-0.189</v>
      </c>
      <c r="C9">
        <v>84.435</v>
      </c>
      <c r="D9">
        <v>21.782</v>
      </c>
      <c r="E9">
        <v>2.023</v>
      </c>
      <c r="F9">
        <v>54.52</v>
      </c>
      <c r="G9">
        <v>784000</v>
      </c>
      <c r="H9">
        <v>784000</v>
      </c>
      <c r="I9">
        <v>0.056</v>
      </c>
      <c r="J9">
        <v>0.056</v>
      </c>
      <c r="K9">
        <v>5.777</v>
      </c>
      <c r="L9">
        <v>2.712</v>
      </c>
      <c r="M9">
        <v>0</v>
      </c>
      <c r="N9">
        <v>0</v>
      </c>
      <c r="Q9" t="s">
        <v>51</v>
      </c>
      <c r="R9">
        <v>2700</v>
      </c>
      <c r="T9" s="4">
        <f t="shared" si="0"/>
        <v>49.16810294999999</v>
      </c>
      <c r="U9">
        <f t="shared" si="1"/>
        <v>48.55803248520709</v>
      </c>
      <c r="V9" s="9">
        <f t="shared" si="2"/>
        <v>731.790345</v>
      </c>
      <c r="W9">
        <f t="shared" si="3"/>
        <v>2289652.578286757</v>
      </c>
      <c r="X9" s="4">
        <f t="shared" si="8"/>
        <v>6384322.870511703</v>
      </c>
      <c r="Z9">
        <v>360</v>
      </c>
      <c r="AA9" s="3">
        <f t="shared" si="4"/>
        <v>603.1176476098371</v>
      </c>
      <c r="AB9">
        <f t="shared" si="5"/>
        <v>89.26747776781326</v>
      </c>
      <c r="AC9" s="9">
        <f t="shared" si="6"/>
        <v>828.7840001030396</v>
      </c>
      <c r="AD9">
        <f t="shared" si="7"/>
        <v>43141059.58486991</v>
      </c>
      <c r="AE9" s="4">
        <f t="shared" si="9"/>
        <v>235070266.05322468</v>
      </c>
      <c r="AF9">
        <f>IF(AND(VLOOKUP(1,S:X,6)&lt;AE9,SUM(AF$1:AF8)=0,AA9&gt;0),Z9/60,0)</f>
        <v>0</v>
      </c>
    </row>
    <row r="10" spans="1:32" ht="12.75">
      <c r="A10">
        <v>420</v>
      </c>
      <c r="B10">
        <v>-0.25</v>
      </c>
      <c r="C10">
        <v>100.282</v>
      </c>
      <c r="D10">
        <v>22.709</v>
      </c>
      <c r="E10">
        <v>1.998</v>
      </c>
      <c r="F10">
        <v>52.97</v>
      </c>
      <c r="G10">
        <v>1064000</v>
      </c>
      <c r="H10">
        <v>1064000</v>
      </c>
      <c r="I10">
        <v>0.076</v>
      </c>
      <c r="J10">
        <v>0.076</v>
      </c>
      <c r="K10">
        <v>7.85</v>
      </c>
      <c r="L10">
        <v>3.161</v>
      </c>
      <c r="M10">
        <v>0</v>
      </c>
      <c r="N10">
        <v>0</v>
      </c>
      <c r="Q10" t="s">
        <v>50</v>
      </c>
      <c r="R10" s="8">
        <f>R9/60</f>
        <v>45</v>
      </c>
      <c r="T10" s="4">
        <f t="shared" si="0"/>
        <v>51.2984367</v>
      </c>
      <c r="U10">
        <f t="shared" si="1"/>
        <v>48.51117427333759</v>
      </c>
      <c r="V10" s="9">
        <f t="shared" si="2"/>
        <v>734.753734</v>
      </c>
      <c r="W10">
        <f t="shared" si="3"/>
        <v>2861552.857180295</v>
      </c>
      <c r="X10" s="4">
        <f t="shared" si="8"/>
        <v>9245875.727691999</v>
      </c>
      <c r="Z10">
        <v>420</v>
      </c>
      <c r="AA10" s="3">
        <f t="shared" si="4"/>
        <v>625.7768252070096</v>
      </c>
      <c r="AB10">
        <f t="shared" si="5"/>
        <v>87.01694395823641</v>
      </c>
      <c r="AC10" s="9">
        <f t="shared" si="6"/>
        <v>833.0212663137108</v>
      </c>
      <c r="AD10">
        <f t="shared" si="7"/>
        <v>43910923.43381041</v>
      </c>
      <c r="AE10" s="4">
        <f t="shared" si="9"/>
        <v>278981189.4870351</v>
      </c>
      <c r="AF10">
        <f>IF(AND(VLOOKUP(1,S:X,6)&lt;AE10,SUM(AF$1:AF9)=0,AA10&gt;0),Z10/60,0)</f>
        <v>0</v>
      </c>
    </row>
    <row r="11" spans="1:32" ht="12.75">
      <c r="A11">
        <v>480</v>
      </c>
      <c r="B11">
        <v>-0.319</v>
      </c>
      <c r="C11">
        <v>116.774</v>
      </c>
      <c r="D11">
        <v>23.783</v>
      </c>
      <c r="E11">
        <v>1.973</v>
      </c>
      <c r="F11">
        <v>51.426</v>
      </c>
      <c r="G11">
        <v>1386000</v>
      </c>
      <c r="H11">
        <v>1386000</v>
      </c>
      <c r="I11">
        <v>0.099</v>
      </c>
      <c r="J11">
        <v>0.099</v>
      </c>
      <c r="K11">
        <v>10.22</v>
      </c>
      <c r="L11">
        <v>3.607</v>
      </c>
      <c r="M11">
        <v>0</v>
      </c>
      <c r="N11">
        <v>0</v>
      </c>
      <c r="T11" s="4">
        <f t="shared" si="0"/>
        <v>53.428770449999995</v>
      </c>
      <c r="U11">
        <f t="shared" si="1"/>
        <v>48.387927283117904</v>
      </c>
      <c r="V11" s="9">
        <f t="shared" si="2"/>
        <v>737.8377380000001</v>
      </c>
      <c r="W11">
        <f t="shared" si="3"/>
        <v>3455067.8136974107</v>
      </c>
      <c r="X11" s="4">
        <f t="shared" si="8"/>
        <v>12700943.54138941</v>
      </c>
      <c r="Z11">
        <v>480</v>
      </c>
      <c r="AA11" s="3">
        <f t="shared" si="4"/>
        <v>645.4551080417851</v>
      </c>
      <c r="AB11">
        <f t="shared" si="5"/>
        <v>85.15256972847266</v>
      </c>
      <c r="AC11" s="9">
        <f t="shared" si="6"/>
        <v>836.7011052038139</v>
      </c>
      <c r="AD11">
        <f t="shared" si="7"/>
        <v>44561955.94779093</v>
      </c>
      <c r="AE11" s="4">
        <f t="shared" si="9"/>
        <v>323543145.434826</v>
      </c>
      <c r="AF11">
        <f>IF(AND(VLOOKUP(1,S:X,6)&lt;AE11,SUM(AF$1:AF10)=0,AA11&gt;0),Z11/60,0)</f>
        <v>0</v>
      </c>
    </row>
    <row r="12" spans="1:32" ht="12.75">
      <c r="A12">
        <v>540</v>
      </c>
      <c r="B12">
        <v>-0.395</v>
      </c>
      <c r="C12">
        <v>133.672</v>
      </c>
      <c r="D12">
        <v>24.99</v>
      </c>
      <c r="E12">
        <v>1.949</v>
      </c>
      <c r="F12">
        <v>49.883</v>
      </c>
      <c r="G12">
        <v>1750000</v>
      </c>
      <c r="H12">
        <v>1750000</v>
      </c>
      <c r="I12">
        <v>0.125</v>
      </c>
      <c r="J12">
        <v>0.125</v>
      </c>
      <c r="K12">
        <v>12.961</v>
      </c>
      <c r="L12">
        <v>4.062</v>
      </c>
      <c r="M12">
        <v>0</v>
      </c>
      <c r="N12">
        <v>0</v>
      </c>
      <c r="Q12" t="s">
        <v>49</v>
      </c>
      <c r="R12">
        <f>AVERAGE(C3:C76)</f>
        <v>239.94848648648647</v>
      </c>
      <c r="T12" s="4">
        <f t="shared" si="0"/>
        <v>55.47389085</v>
      </c>
      <c r="U12">
        <f t="shared" si="1"/>
        <v>48.15252456537455</v>
      </c>
      <c r="V12" s="9">
        <f t="shared" si="2"/>
        <v>740.997664</v>
      </c>
      <c r="W12">
        <f t="shared" si="3"/>
        <v>4055920.199029832</v>
      </c>
      <c r="X12" s="4">
        <f t="shared" si="8"/>
        <v>16756863.740419243</v>
      </c>
      <c r="Z12">
        <v>540</v>
      </c>
      <c r="AA12" s="3">
        <f t="shared" si="4"/>
        <v>662.8463867415572</v>
      </c>
      <c r="AB12">
        <f t="shared" si="5"/>
        <v>83.57013900786485</v>
      </c>
      <c r="AC12" s="9">
        <f t="shared" si="6"/>
        <v>839.9532743206712</v>
      </c>
      <c r="AD12">
        <f t="shared" si="7"/>
        <v>45124609.76403906</v>
      </c>
      <c r="AE12" s="4">
        <f t="shared" si="9"/>
        <v>368667755.19886506</v>
      </c>
      <c r="AF12">
        <f>IF(AND(VLOOKUP(1,S:X,6)&lt;AE12,SUM(AF$1:AF11)=0,AA12&gt;0),Z12/60,0)</f>
        <v>0</v>
      </c>
    </row>
    <row r="13" spans="1:32" ht="12.75">
      <c r="A13">
        <v>600</v>
      </c>
      <c r="B13">
        <v>-0.477</v>
      </c>
      <c r="C13">
        <v>151.068</v>
      </c>
      <c r="D13">
        <v>26.324</v>
      </c>
      <c r="E13">
        <v>1.924</v>
      </c>
      <c r="F13">
        <v>48.336</v>
      </c>
      <c r="G13">
        <v>2156000</v>
      </c>
      <c r="H13">
        <v>2156000</v>
      </c>
      <c r="I13">
        <v>0.154</v>
      </c>
      <c r="J13">
        <v>0.154</v>
      </c>
      <c r="K13">
        <v>15.997</v>
      </c>
      <c r="L13">
        <v>4.513</v>
      </c>
      <c r="M13">
        <v>0</v>
      </c>
      <c r="N13">
        <v>0</v>
      </c>
      <c r="T13" s="4">
        <f t="shared" si="0"/>
        <v>57.60422460000001</v>
      </c>
      <c r="U13">
        <f t="shared" si="1"/>
        <v>47.95054397832424</v>
      </c>
      <c r="V13" s="9">
        <f t="shared" si="2"/>
        <v>744.250716</v>
      </c>
      <c r="W13">
        <f t="shared" si="3"/>
        <v>4677453.427602722</v>
      </c>
      <c r="X13" s="4">
        <f t="shared" si="8"/>
        <v>21434317.168021966</v>
      </c>
      <c r="Z13">
        <v>600</v>
      </c>
      <c r="AA13" s="3">
        <f t="shared" si="4"/>
        <v>678.4273315131342</v>
      </c>
      <c r="AB13">
        <f t="shared" si="5"/>
        <v>82.20156184247725</v>
      </c>
      <c r="AC13" s="9">
        <f t="shared" si="6"/>
        <v>842.8669109929562</v>
      </c>
      <c r="AD13">
        <f t="shared" si="7"/>
        <v>45619122.196748175</v>
      </c>
      <c r="AE13" s="4">
        <f t="shared" si="9"/>
        <v>414286877.39561325</v>
      </c>
      <c r="AF13">
        <f>IF(AND(VLOOKUP(1,S:X,6)&lt;AE13,SUM(AF$1:AF12)=0,AA13&gt;0),Z13/60,0)</f>
        <v>0</v>
      </c>
    </row>
    <row r="14" spans="1:32" ht="12.75">
      <c r="A14">
        <v>660</v>
      </c>
      <c r="B14">
        <v>-0.566</v>
      </c>
      <c r="C14">
        <v>168.92</v>
      </c>
      <c r="D14">
        <v>27.789</v>
      </c>
      <c r="E14">
        <v>1.901</v>
      </c>
      <c r="F14">
        <v>46.784</v>
      </c>
      <c r="G14">
        <v>2604000</v>
      </c>
      <c r="H14">
        <v>2604000</v>
      </c>
      <c r="I14">
        <v>0.186</v>
      </c>
      <c r="J14">
        <v>0.186</v>
      </c>
      <c r="K14">
        <v>19.33</v>
      </c>
      <c r="L14">
        <v>4.961</v>
      </c>
      <c r="M14">
        <v>0</v>
      </c>
      <c r="N14">
        <v>0</v>
      </c>
      <c r="Q14" t="s">
        <v>52</v>
      </c>
      <c r="R14">
        <v>4380</v>
      </c>
      <c r="T14" s="4">
        <f t="shared" si="0"/>
        <v>59.56413165</v>
      </c>
      <c r="U14">
        <f t="shared" si="1"/>
        <v>47.579060627376</v>
      </c>
      <c r="V14" s="9">
        <f t="shared" si="2"/>
        <v>747.5890400000001</v>
      </c>
      <c r="W14">
        <f t="shared" si="3"/>
        <v>5297022.48777907</v>
      </c>
      <c r="X14" s="4">
        <f t="shared" si="8"/>
        <v>26731339.655801035</v>
      </c>
      <c r="Z14">
        <v>660</v>
      </c>
      <c r="AA14" s="3">
        <f t="shared" si="4"/>
        <v>692.5395522924949</v>
      </c>
      <c r="AB14">
        <f t="shared" si="5"/>
        <v>81.00011278078422</v>
      </c>
      <c r="AC14" s="9">
        <f t="shared" si="6"/>
        <v>845.5058962786966</v>
      </c>
      <c r="AD14">
        <f t="shared" si="7"/>
        <v>46059592.8436908</v>
      </c>
      <c r="AE14" s="4">
        <f t="shared" si="9"/>
        <v>460346470.23930407</v>
      </c>
      <c r="AF14">
        <f>IF(AND(VLOOKUP(1,S:X,6)&lt;AE14,SUM(AF$1:AF13)=0,AA14&gt;0),Z14/60,0)</f>
        <v>0</v>
      </c>
    </row>
    <row r="15" spans="1:32" ht="12.75">
      <c r="A15">
        <v>720</v>
      </c>
      <c r="B15">
        <v>-4.53</v>
      </c>
      <c r="C15">
        <v>130.746</v>
      </c>
      <c r="F15">
        <v>40.215</v>
      </c>
      <c r="G15">
        <v>3108000</v>
      </c>
      <c r="H15">
        <v>3108000</v>
      </c>
      <c r="I15">
        <v>0.222</v>
      </c>
      <c r="J15">
        <v>0.222</v>
      </c>
      <c r="K15">
        <v>23.033</v>
      </c>
      <c r="L15">
        <v>5.415</v>
      </c>
      <c r="R15">
        <f>R14/60</f>
        <v>73</v>
      </c>
      <c r="T15" s="4">
        <f t="shared" si="0"/>
        <v>221.55470999999997</v>
      </c>
      <c r="U15">
        <f t="shared" si="1"/>
        <v>193.70795656179874</v>
      </c>
      <c r="V15" s="9">
        <f t="shared" si="2"/>
        <v>740.450502</v>
      </c>
      <c r="W15">
        <f t="shared" si="3"/>
        <v>15884426.545177063</v>
      </c>
      <c r="X15" s="4">
        <f t="shared" si="8"/>
        <v>42615766.2009781</v>
      </c>
      <c r="Z15">
        <v>720</v>
      </c>
      <c r="AA15" s="3">
        <f t="shared" si="4"/>
        <v>705.4362483218545</v>
      </c>
      <c r="AB15">
        <f t="shared" si="5"/>
        <v>79.93245626798709</v>
      </c>
      <c r="AC15" s="9">
        <f t="shared" si="6"/>
        <v>847.9175784361869</v>
      </c>
      <c r="AD15">
        <f t="shared" si="7"/>
        <v>46456219.533737116</v>
      </c>
      <c r="AE15" s="4">
        <f t="shared" si="9"/>
        <v>506802689.7730412</v>
      </c>
      <c r="AF15">
        <f>IF(AND(VLOOKUP(1,S:X,6)&lt;AE15,SUM(AF$1:AF14)=0,AA15&gt;0),Z15/60,0)</f>
        <v>0</v>
      </c>
    </row>
    <row r="16" spans="1:32" ht="12.75">
      <c r="A16">
        <v>780</v>
      </c>
      <c r="B16">
        <v>-4.923</v>
      </c>
      <c r="C16">
        <v>145.966</v>
      </c>
      <c r="F16">
        <v>38.742</v>
      </c>
      <c r="G16">
        <v>3654000</v>
      </c>
      <c r="H16">
        <v>3654000</v>
      </c>
      <c r="I16">
        <v>0.261</v>
      </c>
      <c r="J16">
        <v>0.261</v>
      </c>
      <c r="K16">
        <v>27.032</v>
      </c>
      <c r="L16">
        <v>5.867</v>
      </c>
      <c r="T16" s="4">
        <f t="shared" si="0"/>
        <v>221.55470999999997</v>
      </c>
      <c r="U16">
        <f t="shared" si="1"/>
        <v>186.67102492803707</v>
      </c>
      <c r="V16" s="9">
        <f t="shared" si="2"/>
        <v>743.296642</v>
      </c>
      <c r="W16">
        <f t="shared" si="3"/>
        <v>17478027.628287658</v>
      </c>
      <c r="X16" s="4">
        <f t="shared" si="8"/>
        <v>60093793.82926576</v>
      </c>
      <c r="Z16">
        <v>780</v>
      </c>
      <c r="AA16" s="3">
        <f t="shared" si="4"/>
        <v>717.3103081791287</v>
      </c>
      <c r="AB16">
        <f t="shared" si="5"/>
        <v>78.97404680539131</v>
      </c>
      <c r="AC16" s="9">
        <f t="shared" si="6"/>
        <v>850.1380276294972</v>
      </c>
      <c r="AD16">
        <f t="shared" si="7"/>
        <v>46816605.47969201</v>
      </c>
      <c r="AE16" s="4">
        <f t="shared" si="9"/>
        <v>553619295.2527332</v>
      </c>
      <c r="AF16">
        <f>IF(AND(VLOOKUP(1,S:X,6)&lt;AE16,SUM(AF$1:AF15)=0,AA16&gt;0),Z16/60,0)</f>
        <v>0</v>
      </c>
    </row>
    <row r="17" spans="1:32" ht="12.75">
      <c r="A17">
        <v>840</v>
      </c>
      <c r="B17">
        <v>-5.296</v>
      </c>
      <c r="C17">
        <v>161.738</v>
      </c>
      <c r="F17">
        <v>36.897</v>
      </c>
      <c r="G17">
        <v>4228000</v>
      </c>
      <c r="H17">
        <v>4228000</v>
      </c>
      <c r="I17">
        <v>0.302</v>
      </c>
      <c r="J17">
        <v>0.302</v>
      </c>
      <c r="K17">
        <v>31.327</v>
      </c>
      <c r="L17">
        <v>6.316</v>
      </c>
      <c r="Q17" t="s">
        <v>53</v>
      </c>
      <c r="R17" s="3">
        <f>VLOOKUP(1,S:X,6)/1000000000</f>
        <v>1.687200659789824</v>
      </c>
      <c r="T17" s="4">
        <f t="shared" si="0"/>
        <v>221.55470999999997</v>
      </c>
      <c r="U17">
        <f t="shared" si="1"/>
        <v>179.89872665835512</v>
      </c>
      <c r="V17" s="9">
        <f t="shared" si="2"/>
        <v>746.2460060000001</v>
      </c>
      <c r="W17">
        <f t="shared" si="3"/>
        <v>19028143.12692786</v>
      </c>
      <c r="X17" s="4">
        <f t="shared" si="8"/>
        <v>79121936.95619363</v>
      </c>
      <c r="Z17">
        <v>840</v>
      </c>
      <c r="AA17" s="3">
        <f t="shared" si="4"/>
        <v>728.3120630017797</v>
      </c>
      <c r="AB17">
        <f t="shared" si="5"/>
        <v>78.10633220131393</v>
      </c>
      <c r="AC17" s="9">
        <f t="shared" si="6"/>
        <v>852.1953557813329</v>
      </c>
      <c r="AD17">
        <f t="shared" si="7"/>
        <v>47146563.81164985</v>
      </c>
      <c r="AE17" s="4">
        <f t="shared" si="9"/>
        <v>600765859.064383</v>
      </c>
      <c r="AF17">
        <f>IF(AND(VLOOKUP(1,S:X,6)&lt;AE17,SUM(AF$1:AF16)=0,AA17&gt;0),Z17/60,0)</f>
        <v>0</v>
      </c>
    </row>
    <row r="18" spans="1:32" ht="12.75">
      <c r="A18">
        <v>900</v>
      </c>
      <c r="B18">
        <v>-5.661</v>
      </c>
      <c r="C18">
        <v>178.659</v>
      </c>
      <c r="F18">
        <v>35.058</v>
      </c>
      <c r="G18">
        <v>4858000</v>
      </c>
      <c r="H18">
        <v>4858000</v>
      </c>
      <c r="I18">
        <v>0.347</v>
      </c>
      <c r="J18">
        <v>0.347</v>
      </c>
      <c r="K18">
        <v>35.993</v>
      </c>
      <c r="L18">
        <v>6.77</v>
      </c>
      <c r="T18" s="4">
        <f t="shared" si="0"/>
        <v>221.55470999999997</v>
      </c>
      <c r="U18">
        <f t="shared" si="1"/>
        <v>173.1589819531992</v>
      </c>
      <c r="V18" s="9">
        <f t="shared" si="2"/>
        <v>749.4102330000001</v>
      </c>
      <c r="W18">
        <f t="shared" si="3"/>
        <v>20588720.38330583</v>
      </c>
      <c r="X18" s="4">
        <f t="shared" si="8"/>
        <v>99710657.33949946</v>
      </c>
      <c r="Z18">
        <v>900</v>
      </c>
      <c r="AA18" s="3">
        <f t="shared" si="4"/>
        <v>738.5609527591754</v>
      </c>
      <c r="AB18">
        <f t="shared" si="5"/>
        <v>77.31497782380232</v>
      </c>
      <c r="AC18" s="9">
        <f t="shared" si="6"/>
        <v>854.1118981659658</v>
      </c>
      <c r="AD18">
        <f t="shared" si="7"/>
        <v>47450634.16625168</v>
      </c>
      <c r="AE18" s="4">
        <f t="shared" si="9"/>
        <v>648216493.2306347</v>
      </c>
      <c r="AF18">
        <f>IF(AND(VLOOKUP(1,S:X,6)&lt;AE18,SUM(AF$1:AF17)=0,AA18&gt;0),Z18/60,0)</f>
        <v>0</v>
      </c>
    </row>
    <row r="19" spans="1:32" ht="12.75">
      <c r="A19">
        <v>960</v>
      </c>
      <c r="B19">
        <v>-7.607</v>
      </c>
      <c r="C19">
        <v>310.686</v>
      </c>
      <c r="F19">
        <v>24.16</v>
      </c>
      <c r="G19">
        <v>10640000</v>
      </c>
      <c r="H19">
        <v>10640000</v>
      </c>
      <c r="I19">
        <v>0.76</v>
      </c>
      <c r="J19">
        <v>0.76</v>
      </c>
      <c r="K19">
        <v>78.8</v>
      </c>
      <c r="L19">
        <v>10.017</v>
      </c>
      <c r="T19" s="4">
        <f t="shared" si="0"/>
        <v>221.55470999999997</v>
      </c>
      <c r="U19">
        <f>353/(C19+273)*T19</f>
        <v>133.99124294569341</v>
      </c>
      <c r="V19" s="9">
        <f t="shared" si="2"/>
        <v>774.099282</v>
      </c>
      <c r="W19">
        <f t="shared" si="3"/>
        <v>30150685.890100725</v>
      </c>
      <c r="X19" s="4">
        <f t="shared" si="8"/>
        <v>129861343.22960019</v>
      </c>
      <c r="Z19">
        <v>960</v>
      </c>
      <c r="AA19" s="3">
        <f t="shared" si="4"/>
        <v>748.1534500532408</v>
      </c>
      <c r="AB19">
        <f t="shared" si="5"/>
        <v>76.58869744397607</v>
      </c>
      <c r="AC19" s="9">
        <f t="shared" si="6"/>
        <v>855.905695159956</v>
      </c>
      <c r="AD19">
        <f t="shared" si="7"/>
        <v>47732426.3598506</v>
      </c>
      <c r="AE19" s="4">
        <f t="shared" si="9"/>
        <v>695948919.5904853</v>
      </c>
      <c r="AF19">
        <f>IF(AND(VLOOKUP(1,S:X,6)&lt;AE19,SUM(AF$1:AF18)=0,AA19&gt;0),Z19/60,0)</f>
        <v>0</v>
      </c>
    </row>
    <row r="20" spans="1:32" ht="12.75">
      <c r="A20">
        <v>1020</v>
      </c>
      <c r="B20">
        <v>-7.73</v>
      </c>
      <c r="C20">
        <v>318.023</v>
      </c>
      <c r="F20">
        <v>23.581</v>
      </c>
      <c r="G20">
        <v>10640000</v>
      </c>
      <c r="H20">
        <v>10640000</v>
      </c>
      <c r="I20">
        <v>0.76</v>
      </c>
      <c r="J20">
        <v>0.76</v>
      </c>
      <c r="K20">
        <v>78.8</v>
      </c>
      <c r="L20">
        <v>10.017</v>
      </c>
      <c r="T20" s="4">
        <f t="shared" si="0"/>
        <v>221.55470999999997</v>
      </c>
      <c r="U20">
        <f aca="true" t="shared" si="10" ref="U20:U83">353/(C20+273)*T20</f>
        <v>132.3278664789695</v>
      </c>
      <c r="V20" s="9">
        <f t="shared" si="2"/>
        <v>775.471301</v>
      </c>
      <c r="W20">
        <f t="shared" si="3"/>
        <v>30582066.0861901</v>
      </c>
      <c r="X20" s="4">
        <f t="shared" si="8"/>
        <v>160443409.3157903</v>
      </c>
      <c r="Z20">
        <v>1020</v>
      </c>
      <c r="AA20" s="3">
        <f t="shared" si="4"/>
        <v>757.1685956689603</v>
      </c>
      <c r="AB20">
        <f t="shared" si="5"/>
        <v>75.91845932676055</v>
      </c>
      <c r="AC20" s="9">
        <f t="shared" si="6"/>
        <v>857.5915273900956</v>
      </c>
      <c r="AD20">
        <f t="shared" si="7"/>
        <v>47994856.02382365</v>
      </c>
      <c r="AE20" s="4">
        <f t="shared" si="9"/>
        <v>743943775.614309</v>
      </c>
      <c r="AF20">
        <f>IF(AND(VLOOKUP(1,S:X,6)&lt;AE20,SUM(AF$1:AF19)=0,AA20&gt;0),Z20/60,0)</f>
        <v>0</v>
      </c>
    </row>
    <row r="21" spans="1:32" ht="12.75">
      <c r="A21">
        <v>1080</v>
      </c>
      <c r="B21">
        <v>-7.752</v>
      </c>
      <c r="C21">
        <v>320.149</v>
      </c>
      <c r="F21">
        <v>23.502</v>
      </c>
      <c r="G21">
        <v>10640000</v>
      </c>
      <c r="H21">
        <v>10640000</v>
      </c>
      <c r="I21">
        <v>0.76</v>
      </c>
      <c r="J21">
        <v>0.76</v>
      </c>
      <c r="K21">
        <v>78.8</v>
      </c>
      <c r="L21">
        <v>10.017</v>
      </c>
      <c r="T21" s="4">
        <f t="shared" si="0"/>
        <v>221.55470999999997</v>
      </c>
      <c r="U21">
        <f t="shared" si="10"/>
        <v>131.85356905263262</v>
      </c>
      <c r="V21" s="9">
        <f t="shared" si="2"/>
        <v>775.868863</v>
      </c>
      <c r="W21">
        <f t="shared" si="3"/>
        <v>30705566.471734222</v>
      </c>
      <c r="X21" s="4">
        <f t="shared" si="8"/>
        <v>191148975.78752452</v>
      </c>
      <c r="Z21">
        <v>1080</v>
      </c>
      <c r="AA21" s="3">
        <f t="shared" si="4"/>
        <v>765.6719607710663</v>
      </c>
      <c r="AB21">
        <f t="shared" si="5"/>
        <v>75.2969326060762</v>
      </c>
      <c r="AC21" s="9">
        <f t="shared" si="6"/>
        <v>859.1816566641894</v>
      </c>
      <c r="AD21">
        <f t="shared" si="7"/>
        <v>48240310.41480401</v>
      </c>
      <c r="AE21" s="4">
        <f t="shared" si="9"/>
        <v>792184086.0291129</v>
      </c>
      <c r="AF21">
        <f>IF(AND(VLOOKUP(1,S:X,6)&lt;AE21,SUM(AF$1:AF20)=0,AA21&gt;0),Z21/60,0)</f>
        <v>0</v>
      </c>
    </row>
    <row r="22" spans="1:32" ht="12.75">
      <c r="A22">
        <v>1140</v>
      </c>
      <c r="B22">
        <v>-7.773</v>
      </c>
      <c r="C22">
        <v>322.044</v>
      </c>
      <c r="F22">
        <v>23.431</v>
      </c>
      <c r="G22">
        <v>10640000</v>
      </c>
      <c r="H22">
        <v>10640000</v>
      </c>
      <c r="I22">
        <v>0.76</v>
      </c>
      <c r="J22">
        <v>0.76</v>
      </c>
      <c r="K22">
        <v>78.8</v>
      </c>
      <c r="L22">
        <v>10.017</v>
      </c>
      <c r="T22" s="4">
        <f t="shared" si="0"/>
        <v>221.55470999999997</v>
      </c>
      <c r="U22">
        <f t="shared" si="10"/>
        <v>131.433663107266</v>
      </c>
      <c r="V22" s="9">
        <f t="shared" si="2"/>
        <v>776.2232280000001</v>
      </c>
      <c r="W22">
        <f t="shared" si="3"/>
        <v>30815091.35992471</v>
      </c>
      <c r="X22" s="4">
        <f t="shared" si="8"/>
        <v>221964067.14744923</v>
      </c>
      <c r="Z22">
        <v>1140</v>
      </c>
      <c r="AA22" s="3">
        <f t="shared" si="4"/>
        <v>773.7185436320716</v>
      </c>
      <c r="AB22">
        <f t="shared" si="5"/>
        <v>74.71809218036641</v>
      </c>
      <c r="AC22" s="9">
        <f t="shared" si="6"/>
        <v>860.6863676591975</v>
      </c>
      <c r="AD22">
        <f t="shared" si="7"/>
        <v>48470767.757810086</v>
      </c>
      <c r="AE22" s="4">
        <f t="shared" si="9"/>
        <v>840654853.786923</v>
      </c>
      <c r="AF22">
        <f>IF(AND(VLOOKUP(1,S:X,6)&lt;AE22,SUM(AF$1:AF21)=0,AA22&gt;0),Z22/60,0)</f>
        <v>0</v>
      </c>
    </row>
    <row r="23" spans="1:32" ht="12.75">
      <c r="A23">
        <v>1200</v>
      </c>
      <c r="B23">
        <v>-7.791</v>
      </c>
      <c r="C23">
        <v>323.777</v>
      </c>
      <c r="F23">
        <v>23.366</v>
      </c>
      <c r="G23">
        <v>10640000</v>
      </c>
      <c r="H23">
        <v>10640000</v>
      </c>
      <c r="I23">
        <v>0.76</v>
      </c>
      <c r="J23">
        <v>0.76</v>
      </c>
      <c r="K23">
        <v>78.8</v>
      </c>
      <c r="L23">
        <v>10.017</v>
      </c>
      <c r="T23" s="4">
        <f t="shared" si="0"/>
        <v>221.55470999999997</v>
      </c>
      <c r="U23">
        <f t="shared" si="10"/>
        <v>131.05198864902633</v>
      </c>
      <c r="V23" s="9">
        <f t="shared" si="2"/>
        <v>776.5472990000001</v>
      </c>
      <c r="W23">
        <f t="shared" si="3"/>
        <v>30914798.33632742</v>
      </c>
      <c r="X23" s="4">
        <f t="shared" si="8"/>
        <v>252878865.48377663</v>
      </c>
      <c r="Z23">
        <v>1200</v>
      </c>
      <c r="AA23" s="3">
        <f t="shared" si="4"/>
        <v>781.3549272309881</v>
      </c>
      <c r="AB23">
        <f t="shared" si="5"/>
        <v>74.1769309462012</v>
      </c>
      <c r="AC23" s="9">
        <f t="shared" si="6"/>
        <v>862.1143713921948</v>
      </c>
      <c r="AD23">
        <f t="shared" si="7"/>
        <v>48687884.86685785</v>
      </c>
      <c r="AE23" s="4">
        <f t="shared" si="9"/>
        <v>889342738.6537809</v>
      </c>
      <c r="AF23">
        <f>IF(AND(VLOOKUP(1,S:X,6)&lt;AE23,SUM(AF$1:AF22)=0,AA23&gt;0),Z23/60,0)</f>
        <v>0</v>
      </c>
    </row>
    <row r="24" spans="1:32" ht="12.75">
      <c r="A24">
        <v>1260</v>
      </c>
      <c r="B24">
        <v>-7.808</v>
      </c>
      <c r="C24">
        <v>325.385</v>
      </c>
      <c r="F24">
        <v>23.307</v>
      </c>
      <c r="G24">
        <v>10640000</v>
      </c>
      <c r="H24">
        <v>10640000</v>
      </c>
      <c r="I24">
        <v>0.76</v>
      </c>
      <c r="J24">
        <v>0.76</v>
      </c>
      <c r="K24">
        <v>78.8</v>
      </c>
      <c r="L24">
        <v>10.017</v>
      </c>
      <c r="T24" s="4">
        <f t="shared" si="0"/>
        <v>221.55470999999997</v>
      </c>
      <c r="U24">
        <f t="shared" si="10"/>
        <v>130.69982140260868</v>
      </c>
      <c r="V24" s="9">
        <f t="shared" si="2"/>
        <v>776.8479950000001</v>
      </c>
      <c r="W24">
        <f t="shared" si="3"/>
        <v>31006928.281328104</v>
      </c>
      <c r="X24" s="4">
        <f t="shared" si="8"/>
        <v>283885793.7651047</v>
      </c>
      <c r="Z24">
        <v>1260</v>
      </c>
      <c r="AA24" s="3">
        <f t="shared" si="4"/>
        <v>788.6209130917173</v>
      </c>
      <c r="AB24">
        <f t="shared" si="5"/>
        <v>73.66924640005018</v>
      </c>
      <c r="AC24" s="9">
        <f t="shared" si="6"/>
        <v>863.4731107481512</v>
      </c>
      <c r="AD24">
        <f t="shared" si="7"/>
        <v>48893062.61637703</v>
      </c>
      <c r="AE24" s="4">
        <f t="shared" si="9"/>
        <v>938235801.2701579</v>
      </c>
      <c r="AF24">
        <f>IF(AND(VLOOKUP(1,S:X,6)&lt;AE24,SUM(AF$1:AF23)=0,AA24&gt;0),Z24/60,0)</f>
        <v>0</v>
      </c>
    </row>
    <row r="25" spans="1:32" ht="12.75">
      <c r="A25">
        <v>1320</v>
      </c>
      <c r="B25">
        <v>-7.823</v>
      </c>
      <c r="C25">
        <v>326.892</v>
      </c>
      <c r="F25">
        <v>23.252</v>
      </c>
      <c r="G25">
        <v>10640000</v>
      </c>
      <c r="H25">
        <v>10640000</v>
      </c>
      <c r="I25">
        <v>0.76</v>
      </c>
      <c r="J25">
        <v>0.76</v>
      </c>
      <c r="K25">
        <v>78.8</v>
      </c>
      <c r="L25">
        <v>10.017</v>
      </c>
      <c r="T25" s="4">
        <f t="shared" si="0"/>
        <v>221.55470999999997</v>
      </c>
      <c r="U25">
        <f t="shared" si="10"/>
        <v>130.37148791782516</v>
      </c>
      <c r="V25" s="9">
        <f t="shared" si="2"/>
        <v>777.129804</v>
      </c>
      <c r="W25">
        <f t="shared" si="3"/>
        <v>31092937.556363627</v>
      </c>
      <c r="X25" s="4">
        <f t="shared" si="8"/>
        <v>314978731.32146835</v>
      </c>
      <c r="Z25">
        <v>1320</v>
      </c>
      <c r="AA25" s="3">
        <f t="shared" si="4"/>
        <v>795.5507768948233</v>
      </c>
      <c r="AB25">
        <f t="shared" si="5"/>
        <v>73.19147982585581</v>
      </c>
      <c r="AC25" s="9">
        <f t="shared" si="6"/>
        <v>864.768995279332</v>
      </c>
      <c r="AD25">
        <f t="shared" si="7"/>
        <v>49087495.635734886</v>
      </c>
      <c r="AE25" s="4">
        <f t="shared" si="9"/>
        <v>987323296.9058928</v>
      </c>
      <c r="AF25">
        <f>IF(AND(VLOOKUP(1,S:X,6)&lt;AE25,SUM(AF$1:AF24)=0,AA25&gt;0),Z25/60,0)</f>
        <v>0</v>
      </c>
    </row>
    <row r="26" spans="1:32" ht="12.75">
      <c r="A26">
        <v>1380</v>
      </c>
      <c r="B26">
        <v>-7.838</v>
      </c>
      <c r="C26">
        <v>328.31</v>
      </c>
      <c r="F26">
        <v>23.2</v>
      </c>
      <c r="G26">
        <v>10640000</v>
      </c>
      <c r="H26">
        <v>10640000</v>
      </c>
      <c r="I26">
        <v>0.76</v>
      </c>
      <c r="J26">
        <v>0.76</v>
      </c>
      <c r="K26">
        <v>78.8</v>
      </c>
      <c r="L26">
        <v>10.017</v>
      </c>
      <c r="T26" s="4">
        <f t="shared" si="0"/>
        <v>221.55470999999997</v>
      </c>
      <c r="U26">
        <f t="shared" si="10"/>
        <v>130.06404787879794</v>
      </c>
      <c r="V26" s="9">
        <f t="shared" si="2"/>
        <v>777.3949700000001</v>
      </c>
      <c r="W26">
        <f t="shared" si="3"/>
        <v>31173574.524781175</v>
      </c>
      <c r="X26" s="4">
        <f t="shared" si="8"/>
        <v>346152305.8462495</v>
      </c>
      <c r="Z26">
        <v>1380</v>
      </c>
      <c r="AA26" s="3">
        <f t="shared" si="4"/>
        <v>802.1742462990397</v>
      </c>
      <c r="AB26">
        <f t="shared" si="5"/>
        <v>72.74059334959895</v>
      </c>
      <c r="AC26" s="9">
        <f t="shared" si="6"/>
        <v>866.0075840579204</v>
      </c>
      <c r="AD26">
        <f t="shared" si="7"/>
        <v>49272210.563424505</v>
      </c>
      <c r="AE26" s="4">
        <f t="shared" si="9"/>
        <v>1036595507.4693173</v>
      </c>
      <c r="AF26">
        <f>IF(AND(VLOOKUP(1,S:X,6)&lt;AE26,SUM(AF$1:AF25)=0,AA26&gt;0),Z26/60,0)</f>
        <v>0</v>
      </c>
    </row>
    <row r="27" spans="1:32" ht="12.75">
      <c r="A27">
        <v>1440</v>
      </c>
      <c r="B27">
        <v>-7.852</v>
      </c>
      <c r="C27">
        <v>329.652</v>
      </c>
      <c r="F27">
        <v>23.151</v>
      </c>
      <c r="G27">
        <v>10640000</v>
      </c>
      <c r="H27">
        <v>10640000</v>
      </c>
      <c r="I27">
        <v>0.76</v>
      </c>
      <c r="J27">
        <v>0.76</v>
      </c>
      <c r="K27">
        <v>78.8</v>
      </c>
      <c r="L27">
        <v>10.017</v>
      </c>
      <c r="T27" s="4">
        <f t="shared" si="0"/>
        <v>221.55470999999997</v>
      </c>
      <c r="U27">
        <f t="shared" si="10"/>
        <v>129.77441812190116</v>
      </c>
      <c r="V27" s="9">
        <f t="shared" si="2"/>
        <v>777.645924</v>
      </c>
      <c r="W27">
        <f t="shared" si="3"/>
        <v>31249630.006052528</v>
      </c>
      <c r="X27" s="4">
        <f t="shared" si="8"/>
        <v>377401935.8523021</v>
      </c>
      <c r="Z27">
        <v>1440</v>
      </c>
      <c r="AA27" s="3">
        <f t="shared" si="4"/>
        <v>808.517271607682</v>
      </c>
      <c r="AB27">
        <f t="shared" si="5"/>
        <v>72.3139747123429</v>
      </c>
      <c r="AC27" s="9">
        <f t="shared" si="6"/>
        <v>867.1937297906366</v>
      </c>
      <c r="AD27">
        <f t="shared" si="7"/>
        <v>49448095.871199496</v>
      </c>
      <c r="AE27" s="4">
        <f t="shared" si="9"/>
        <v>1086043603.3405168</v>
      </c>
      <c r="AF27">
        <f>IF(AND(VLOOKUP(1,S:X,6)&lt;AE27,SUM(AF$1:AF26)=0,AA27&gt;0),Z27/60,0)</f>
        <v>0</v>
      </c>
    </row>
    <row r="28" spans="1:32" ht="12.75">
      <c r="A28">
        <v>1500</v>
      </c>
      <c r="B28">
        <v>-7.865</v>
      </c>
      <c r="C28">
        <v>330.923</v>
      </c>
      <c r="F28">
        <v>23.104</v>
      </c>
      <c r="G28">
        <v>10640000</v>
      </c>
      <c r="H28">
        <v>10640000</v>
      </c>
      <c r="I28">
        <v>0.76</v>
      </c>
      <c r="J28">
        <v>0.76</v>
      </c>
      <c r="K28">
        <v>78.8</v>
      </c>
      <c r="L28">
        <v>10.017</v>
      </c>
      <c r="T28" s="4">
        <f t="shared" si="0"/>
        <v>221.55470999999997</v>
      </c>
      <c r="U28">
        <f t="shared" si="10"/>
        <v>129.50129839400054</v>
      </c>
      <c r="V28" s="9">
        <f t="shared" si="2"/>
        <v>777.883601</v>
      </c>
      <c r="W28">
        <f t="shared" si="3"/>
        <v>31321430.45419078</v>
      </c>
      <c r="X28" s="4">
        <f t="shared" si="8"/>
        <v>408723366.30649287</v>
      </c>
      <c r="Z28">
        <v>1500</v>
      </c>
      <c r="AA28" s="3">
        <f t="shared" si="4"/>
        <v>814.6026398100687</v>
      </c>
      <c r="AB28">
        <f t="shared" si="5"/>
        <v>71.90936263602471</v>
      </c>
      <c r="AC28" s="9">
        <f t="shared" si="6"/>
        <v>868.3316936444829</v>
      </c>
      <c r="AD28">
        <f t="shared" si="7"/>
        <v>49615925.38546798</v>
      </c>
      <c r="AE28" s="4">
        <f t="shared" si="9"/>
        <v>1135659528.7259848</v>
      </c>
      <c r="AF28">
        <f>IF(AND(VLOOKUP(1,S:X,6)&lt;AE28,SUM(AF$1:AF27)=0,AA28&gt;0),Z28/60,0)</f>
        <v>0</v>
      </c>
    </row>
    <row r="29" spans="1:32" ht="12.75">
      <c r="A29">
        <v>1560</v>
      </c>
      <c r="B29">
        <v>-7.877</v>
      </c>
      <c r="C29">
        <v>332.131</v>
      </c>
      <c r="F29">
        <v>23.061</v>
      </c>
      <c r="G29">
        <v>10640000</v>
      </c>
      <c r="H29">
        <v>10640000</v>
      </c>
      <c r="I29">
        <v>0.76</v>
      </c>
      <c r="J29">
        <v>0.76</v>
      </c>
      <c r="K29">
        <v>78.8</v>
      </c>
      <c r="L29">
        <v>10.017</v>
      </c>
      <c r="T29" s="4">
        <f t="shared" si="0"/>
        <v>221.55470999999997</v>
      </c>
      <c r="U29">
        <f t="shared" si="10"/>
        <v>129.24277987741496</v>
      </c>
      <c r="V29" s="9">
        <f t="shared" si="2"/>
        <v>778.109497</v>
      </c>
      <c r="W29">
        <f t="shared" si="3"/>
        <v>31389464.7651965</v>
      </c>
      <c r="X29" s="4">
        <f t="shared" si="8"/>
        <v>440112831.07168937</v>
      </c>
      <c r="Z29">
        <v>1560</v>
      </c>
      <c r="AA29" s="3">
        <f t="shared" si="4"/>
        <v>820.4504687083137</v>
      </c>
      <c r="AB29">
        <f t="shared" si="5"/>
        <v>71.52478769558496</v>
      </c>
      <c r="AC29" s="9">
        <f t="shared" si="6"/>
        <v>869.4252376484546</v>
      </c>
      <c r="AD29">
        <f t="shared" si="7"/>
        <v>49776377.03382437</v>
      </c>
      <c r="AE29" s="4">
        <f t="shared" si="9"/>
        <v>1185435905.7598093</v>
      </c>
      <c r="AF29">
        <f>IF(AND(VLOOKUP(1,S:X,6)&lt;AE29,SUM(AF$1:AF28)=0,AA29&gt;0),Z29/60,0)</f>
        <v>0</v>
      </c>
    </row>
    <row r="30" spans="1:32" ht="12.75">
      <c r="A30">
        <v>1620</v>
      </c>
      <c r="B30">
        <v>-7.889</v>
      </c>
      <c r="C30">
        <v>333.28</v>
      </c>
      <c r="F30">
        <v>23.019</v>
      </c>
      <c r="G30">
        <v>10640000</v>
      </c>
      <c r="H30">
        <v>10640000</v>
      </c>
      <c r="I30">
        <v>0.76</v>
      </c>
      <c r="J30">
        <v>0.76</v>
      </c>
      <c r="K30">
        <v>78.8</v>
      </c>
      <c r="L30">
        <v>10.017</v>
      </c>
      <c r="T30" s="4">
        <f t="shared" si="0"/>
        <v>221.55470999999997</v>
      </c>
      <c r="U30">
        <f t="shared" si="10"/>
        <v>128.9978436201095</v>
      </c>
      <c r="V30" s="9">
        <f t="shared" si="2"/>
        <v>778.3243600000001</v>
      </c>
      <c r="W30">
        <f t="shared" si="3"/>
        <v>31453989.96204313</v>
      </c>
      <c r="X30" s="4">
        <f t="shared" si="8"/>
        <v>471566821.0337325</v>
      </c>
      <c r="Z30">
        <v>1620</v>
      </c>
      <c r="AA30" s="3">
        <f t="shared" si="4"/>
        <v>826.0786081777427</v>
      </c>
      <c r="AB30">
        <f t="shared" si="5"/>
        <v>71.15852501184527</v>
      </c>
      <c r="AC30" s="9">
        <f t="shared" si="6"/>
        <v>870.4776997292379</v>
      </c>
      <c r="AD30">
        <f t="shared" si="7"/>
        <v>49930047.930365466</v>
      </c>
      <c r="AE30" s="4">
        <f t="shared" si="9"/>
        <v>1235365953.6901748</v>
      </c>
      <c r="AF30">
        <f>IF(AND(VLOOKUP(1,S:X,6)&lt;AE30,SUM(AF$1:AF29)=0,AA30&gt;0),Z30/60,0)</f>
        <v>0</v>
      </c>
    </row>
    <row r="31" spans="1:32" ht="12.75">
      <c r="A31">
        <v>1680</v>
      </c>
      <c r="B31">
        <v>-7.9</v>
      </c>
      <c r="C31">
        <v>334.373</v>
      </c>
      <c r="F31">
        <v>22.98</v>
      </c>
      <c r="G31">
        <v>10640000</v>
      </c>
      <c r="H31">
        <v>10640000</v>
      </c>
      <c r="I31">
        <v>0.76</v>
      </c>
      <c r="J31">
        <v>0.76</v>
      </c>
      <c r="K31">
        <v>78.8</v>
      </c>
      <c r="L31">
        <v>10.017</v>
      </c>
      <c r="T31" s="4">
        <f t="shared" si="0"/>
        <v>221.55470999999997</v>
      </c>
      <c r="U31">
        <f t="shared" si="10"/>
        <v>128.76570514329742</v>
      </c>
      <c r="V31" s="9">
        <f t="shared" si="2"/>
        <v>778.528751</v>
      </c>
      <c r="W31">
        <f t="shared" si="3"/>
        <v>31515202.760151148</v>
      </c>
      <c r="X31" s="4">
        <f t="shared" si="8"/>
        <v>503082023.7938836</v>
      </c>
      <c r="Z31">
        <v>1680</v>
      </c>
      <c r="AA31" s="3">
        <f t="shared" si="4"/>
        <v>831.5029687484201</v>
      </c>
      <c r="AB31">
        <f t="shared" si="5"/>
        <v>70.80905605769732</v>
      </c>
      <c r="AC31" s="9">
        <f t="shared" si="6"/>
        <v>871.4920551559546</v>
      </c>
      <c r="AD31">
        <f t="shared" si="7"/>
        <v>50077466.62252455</v>
      </c>
      <c r="AE31" s="4">
        <f t="shared" si="9"/>
        <v>1285443420.3126993</v>
      </c>
      <c r="AF31">
        <f>IF(AND(VLOOKUP(1,S:X,6)&lt;AE31,SUM(AF$1:AF30)=0,AA31&gt;0),Z31/60,0)</f>
        <v>0</v>
      </c>
    </row>
    <row r="32" spans="1:32" ht="12.75">
      <c r="A32">
        <v>1740</v>
      </c>
      <c r="B32">
        <v>-7.91</v>
      </c>
      <c r="C32">
        <v>335.416</v>
      </c>
      <c r="F32">
        <v>22.942</v>
      </c>
      <c r="G32">
        <v>10640000</v>
      </c>
      <c r="H32">
        <v>10640000</v>
      </c>
      <c r="I32">
        <v>0.76</v>
      </c>
      <c r="J32">
        <v>0.76</v>
      </c>
      <c r="K32">
        <v>78.8</v>
      </c>
      <c r="L32">
        <v>10.017</v>
      </c>
      <c r="T32" s="4">
        <f t="shared" si="0"/>
        <v>221.55470999999997</v>
      </c>
      <c r="U32">
        <f t="shared" si="10"/>
        <v>128.54496369260505</v>
      </c>
      <c r="V32" s="9">
        <f t="shared" si="2"/>
        <v>778.723792</v>
      </c>
      <c r="W32">
        <f t="shared" si="3"/>
        <v>31573463.819273226</v>
      </c>
      <c r="X32" s="4">
        <f t="shared" si="8"/>
        <v>534655487.61315686</v>
      </c>
      <c r="Z32">
        <v>1740</v>
      </c>
      <c r="AA32" s="3">
        <f t="shared" si="4"/>
        <v>836.7377927539765</v>
      </c>
      <c r="AB32">
        <f t="shared" si="5"/>
        <v>70.47503756352516</v>
      </c>
      <c r="AC32" s="9">
        <f t="shared" si="6"/>
        <v>872.4709672449936</v>
      </c>
      <c r="AD32">
        <f t="shared" si="7"/>
        <v>50219103.114803486</v>
      </c>
      <c r="AE32" s="4">
        <f t="shared" si="9"/>
        <v>1335662523.4275029</v>
      </c>
      <c r="AF32">
        <f>IF(AND(VLOOKUP(1,S:X,6)&lt;AE32,SUM(AF$1:AF31)=0,AA32&gt;0),Z32/60,0)</f>
        <v>0</v>
      </c>
    </row>
    <row r="33" spans="1:32" ht="12.75">
      <c r="A33">
        <v>1800</v>
      </c>
      <c r="B33">
        <v>-7.92</v>
      </c>
      <c r="C33">
        <v>336.411</v>
      </c>
      <c r="F33">
        <v>22.907</v>
      </c>
      <c r="G33">
        <v>10640000</v>
      </c>
      <c r="H33">
        <v>10640000</v>
      </c>
      <c r="I33">
        <v>0.76</v>
      </c>
      <c r="J33">
        <v>0.76</v>
      </c>
      <c r="K33">
        <v>78.8</v>
      </c>
      <c r="L33">
        <v>10.017</v>
      </c>
      <c r="T33" s="4">
        <f t="shared" si="0"/>
        <v>221.55470999999997</v>
      </c>
      <c r="U33">
        <f t="shared" si="10"/>
        <v>128.33508523804127</v>
      </c>
      <c r="V33" s="9">
        <f t="shared" si="2"/>
        <v>778.9098570000001</v>
      </c>
      <c r="W33">
        <f t="shared" si="3"/>
        <v>31628906.434755333</v>
      </c>
      <c r="X33" s="4">
        <f t="shared" si="8"/>
        <v>566284394.0479122</v>
      </c>
      <c r="Z33">
        <v>1800</v>
      </c>
      <c r="AA33" s="3">
        <f t="shared" si="4"/>
        <v>841.7958796883296</v>
      </c>
      <c r="AB33">
        <f t="shared" si="5"/>
        <v>70.15527600610197</v>
      </c>
      <c r="AC33" s="9">
        <f t="shared" si="6"/>
        <v>873.4168295017176</v>
      </c>
      <c r="AD33">
        <f t="shared" si="7"/>
        <v>50355377.134962715</v>
      </c>
      <c r="AE33" s="4">
        <f t="shared" si="9"/>
        <v>1386017900.5624657</v>
      </c>
      <c r="AF33">
        <f>IF(AND(VLOOKUP(1,S:X,6)&lt;AE33,SUM(AF$1:AF32)=0,AA33&gt;0),Z33/60,0)</f>
        <v>0</v>
      </c>
    </row>
    <row r="34" spans="1:32" ht="12.75">
      <c r="A34">
        <v>1860</v>
      </c>
      <c r="B34">
        <v>-7.93</v>
      </c>
      <c r="C34">
        <v>337.361</v>
      </c>
      <c r="F34">
        <v>22.873</v>
      </c>
      <c r="G34">
        <v>10640000</v>
      </c>
      <c r="H34">
        <v>10640000</v>
      </c>
      <c r="I34">
        <v>0.76</v>
      </c>
      <c r="J34">
        <v>0.76</v>
      </c>
      <c r="K34">
        <v>78.8</v>
      </c>
      <c r="L34">
        <v>10.017</v>
      </c>
      <c r="T34" s="4">
        <f t="shared" si="0"/>
        <v>221.55470999999997</v>
      </c>
      <c r="U34">
        <f t="shared" si="10"/>
        <v>128.13533733315202</v>
      </c>
      <c r="V34" s="9">
        <f t="shared" si="2"/>
        <v>779.0875070000001</v>
      </c>
      <c r="W34">
        <f t="shared" si="3"/>
        <v>31681717.184540413</v>
      </c>
      <c r="X34" s="4">
        <f t="shared" si="8"/>
        <v>597966111.2324526</v>
      </c>
      <c r="Z34">
        <v>1860</v>
      </c>
      <c r="AA34" s="3">
        <f t="shared" si="4"/>
        <v>846.688774748029</v>
      </c>
      <c r="AB34">
        <f t="shared" si="5"/>
        <v>69.8487065279366</v>
      </c>
      <c r="AC34" s="9">
        <f t="shared" si="6"/>
        <v>874.3318008778815</v>
      </c>
      <c r="AD34">
        <f t="shared" si="7"/>
        <v>50486664.998613186</v>
      </c>
      <c r="AE34" s="4">
        <f t="shared" si="9"/>
        <v>1436504565.5610788</v>
      </c>
      <c r="AF34">
        <f>IF(AND(VLOOKUP(1,S:X,6)&lt;AE34,SUM(AF$1:AF33)=0,AA34&gt;0),Z34/60,0)</f>
        <v>0</v>
      </c>
    </row>
    <row r="35" spans="1:32" ht="12.75">
      <c r="A35">
        <v>1920</v>
      </c>
      <c r="B35">
        <v>-7.939</v>
      </c>
      <c r="C35">
        <v>338.269</v>
      </c>
      <c r="F35">
        <v>22.84</v>
      </c>
      <c r="G35">
        <v>10640000</v>
      </c>
      <c r="H35">
        <v>10640000</v>
      </c>
      <c r="I35">
        <v>0.76</v>
      </c>
      <c r="J35">
        <v>0.76</v>
      </c>
      <c r="K35">
        <v>78.8</v>
      </c>
      <c r="L35">
        <v>10.017</v>
      </c>
      <c r="T35" s="4">
        <f t="shared" si="0"/>
        <v>221.55470999999997</v>
      </c>
      <c r="U35">
        <f t="shared" si="10"/>
        <v>127.9450006952749</v>
      </c>
      <c r="V35" s="9">
        <f t="shared" si="2"/>
        <v>779.2573030000001</v>
      </c>
      <c r="W35">
        <f t="shared" si="3"/>
        <v>31732080.08186515</v>
      </c>
      <c r="X35" s="4">
        <f t="shared" si="8"/>
        <v>629698191.3143178</v>
      </c>
      <c r="Z35">
        <v>1920</v>
      </c>
      <c r="AA35" s="3">
        <f t="shared" si="4"/>
        <v>851.4269275492967</v>
      </c>
      <c r="AB35">
        <f t="shared" si="5"/>
        <v>69.55437540121629</v>
      </c>
      <c r="AC35" s="9">
        <f t="shared" si="6"/>
        <v>875.2178354517185</v>
      </c>
      <c r="AD35">
        <f t="shared" si="7"/>
        <v>50613305.347016945</v>
      </c>
      <c r="AE35" s="4">
        <f t="shared" si="9"/>
        <v>1487117870.9080958</v>
      </c>
      <c r="AF35">
        <f>IF(AND(VLOOKUP(1,S:X,6)&lt;AE35,SUM(AF$1:AF34)=0,AA35&gt;0),Z35/60,0)</f>
        <v>0</v>
      </c>
    </row>
    <row r="36" spans="1:32" ht="12.75">
      <c r="A36">
        <v>1980</v>
      </c>
      <c r="B36">
        <v>-7.947</v>
      </c>
      <c r="C36">
        <v>339.138</v>
      </c>
      <c r="F36">
        <v>22.809</v>
      </c>
      <c r="G36">
        <v>10640000</v>
      </c>
      <c r="H36">
        <v>10640000</v>
      </c>
      <c r="I36">
        <v>0.76</v>
      </c>
      <c r="J36">
        <v>0.76</v>
      </c>
      <c r="K36">
        <v>78.8</v>
      </c>
      <c r="L36">
        <v>10.017</v>
      </c>
      <c r="T36" s="4">
        <f t="shared" si="0"/>
        <v>221.55470999999997</v>
      </c>
      <c r="U36">
        <f t="shared" si="10"/>
        <v>127.76336811307256</v>
      </c>
      <c r="V36" s="9">
        <f t="shared" si="2"/>
        <v>779.419806</v>
      </c>
      <c r="W36">
        <f t="shared" si="3"/>
        <v>31780176.788105857</v>
      </c>
      <c r="X36" s="4">
        <f t="shared" si="8"/>
        <v>661478368.1024237</v>
      </c>
      <c r="Z36">
        <v>1980</v>
      </c>
      <c r="AA36" s="3">
        <f t="shared" si="4"/>
        <v>856.0198265081988</v>
      </c>
      <c r="AB36">
        <f t="shared" si="5"/>
        <v>69.27142534943965</v>
      </c>
      <c r="AC36" s="9">
        <f t="shared" si="6"/>
        <v>876.0767075570332</v>
      </c>
      <c r="AD36">
        <f t="shared" si="7"/>
        <v>50735603.97219478</v>
      </c>
      <c r="AE36" s="4">
        <f t="shared" si="9"/>
        <v>1537853474.8802905</v>
      </c>
      <c r="AF36">
        <f>IF(AND(VLOOKUP(1,S:X,6)&lt;AE36,SUM(AF$1:AF35)=0,AA36&gt;0),Z36/60,0)</f>
        <v>0</v>
      </c>
    </row>
    <row r="37" spans="1:32" ht="12.75">
      <c r="A37">
        <v>2040</v>
      </c>
      <c r="B37">
        <v>-7.955</v>
      </c>
      <c r="C37">
        <v>339.97</v>
      </c>
      <c r="F37">
        <v>22.78</v>
      </c>
      <c r="G37">
        <v>10640000</v>
      </c>
      <c r="H37">
        <v>10640000</v>
      </c>
      <c r="I37">
        <v>0.76</v>
      </c>
      <c r="J37">
        <v>0.76</v>
      </c>
      <c r="K37">
        <v>78.8</v>
      </c>
      <c r="L37">
        <v>10.017</v>
      </c>
      <c r="T37" s="4">
        <f t="shared" si="0"/>
        <v>221.55470999999997</v>
      </c>
      <c r="U37">
        <f t="shared" si="10"/>
        <v>127.58995159632606</v>
      </c>
      <c r="V37" s="9">
        <f t="shared" si="2"/>
        <v>779.5753900000001</v>
      </c>
      <c r="W37">
        <f t="shared" si="3"/>
        <v>31826131.628663573</v>
      </c>
      <c r="X37" s="4">
        <f t="shared" si="8"/>
        <v>693304499.7310872</v>
      </c>
      <c r="Z37">
        <v>2040</v>
      </c>
      <c r="AA37" s="3">
        <f t="shared" si="4"/>
        <v>860.4761132290608</v>
      </c>
      <c r="AB37">
        <f t="shared" si="5"/>
        <v>68.99908318949726</v>
      </c>
      <c r="AC37" s="9">
        <f t="shared" si="6"/>
        <v>876.9100331738344</v>
      </c>
      <c r="AD37">
        <f t="shared" si="7"/>
        <v>50853837.89756029</v>
      </c>
      <c r="AE37" s="4">
        <f t="shared" si="9"/>
        <v>1588707312.7778509</v>
      </c>
      <c r="AF37">
        <f>IF(AND(VLOOKUP(1,S:X,6)&lt;AE37,SUM(AF$1:AF36)=0,AA37&gt;0),Z37/60,0)</f>
        <v>0</v>
      </c>
    </row>
    <row r="38" spans="1:32" ht="12.75">
      <c r="A38">
        <v>2100</v>
      </c>
      <c r="B38">
        <v>-7.963</v>
      </c>
      <c r="C38">
        <v>340.767</v>
      </c>
      <c r="F38">
        <v>22.752</v>
      </c>
      <c r="G38">
        <v>10640000</v>
      </c>
      <c r="H38">
        <v>10640000</v>
      </c>
      <c r="I38">
        <v>0.76</v>
      </c>
      <c r="J38">
        <v>0.76</v>
      </c>
      <c r="K38">
        <v>78.8</v>
      </c>
      <c r="L38">
        <v>10.017</v>
      </c>
      <c r="T38" s="4">
        <f t="shared" si="0"/>
        <v>221.55470999999997</v>
      </c>
      <c r="U38">
        <f t="shared" si="10"/>
        <v>127.4242711484977</v>
      </c>
      <c r="V38" s="9">
        <f t="shared" si="2"/>
        <v>779.7244290000001</v>
      </c>
      <c r="W38">
        <f t="shared" si="3"/>
        <v>31870067.371527694</v>
      </c>
      <c r="X38" s="4">
        <f t="shared" si="8"/>
        <v>725174567.1026149</v>
      </c>
      <c r="Z38">
        <v>2100</v>
      </c>
      <c r="AA38" s="3">
        <f t="shared" si="4"/>
        <v>864.8036803672526</v>
      </c>
      <c r="AB38">
        <f t="shared" si="5"/>
        <v>68.73664937061575</v>
      </c>
      <c r="AC38" s="9">
        <f t="shared" si="6"/>
        <v>877.7192882286763</v>
      </c>
      <c r="AD38">
        <f t="shared" si="7"/>
        <v>50968258.84729883</v>
      </c>
      <c r="AE38" s="4">
        <f t="shared" si="9"/>
        <v>1639675571.6251497</v>
      </c>
      <c r="AF38">
        <f>IF(AND(VLOOKUP(1,S:X,6)&lt;AE38,SUM(AF$1:AF37)=0,AA38&gt;0),Z38/60,0)</f>
        <v>0</v>
      </c>
    </row>
    <row r="39" spans="1:32" ht="12.75">
      <c r="A39">
        <v>2160</v>
      </c>
      <c r="B39">
        <v>-7.971</v>
      </c>
      <c r="C39">
        <v>341.531</v>
      </c>
      <c r="F39">
        <v>22.725</v>
      </c>
      <c r="G39">
        <v>10640000</v>
      </c>
      <c r="H39">
        <v>10640000</v>
      </c>
      <c r="I39">
        <v>0.76</v>
      </c>
      <c r="J39">
        <v>0.76</v>
      </c>
      <c r="K39">
        <v>78.8</v>
      </c>
      <c r="L39">
        <v>10.017</v>
      </c>
      <c r="T39" s="4">
        <f t="shared" si="0"/>
        <v>221.55470999999997</v>
      </c>
      <c r="U39">
        <f t="shared" si="10"/>
        <v>127.26585417171793</v>
      </c>
      <c r="V39" s="9">
        <f t="shared" si="2"/>
        <v>779.867297</v>
      </c>
      <c r="W39">
        <f t="shared" si="3"/>
        <v>31912105.34320246</v>
      </c>
      <c r="X39" s="4">
        <f t="shared" si="8"/>
        <v>757086672.4458174</v>
      </c>
      <c r="Z39">
        <v>2160</v>
      </c>
      <c r="AA39" s="3">
        <f t="shared" si="4"/>
        <v>869.0097557510089</v>
      </c>
      <c r="AB39">
        <f t="shared" si="5"/>
        <v>68.48348907367108</v>
      </c>
      <c r="AC39" s="9">
        <f t="shared" si="6"/>
        <v>878.5058243254387</v>
      </c>
      <c r="AD39">
        <f t="shared" si="7"/>
        <v>51079096.21077709</v>
      </c>
      <c r="AE39" s="4">
        <f t="shared" si="9"/>
        <v>1690754667.8359268</v>
      </c>
      <c r="AF39">
        <f>IF(AND(VLOOKUP(1,S:X,6)&lt;AE39,SUM(AF$1:AF38)=0,AA39&gt;0),Z39/60,0)</f>
        <v>36</v>
      </c>
    </row>
    <row r="40" spans="1:32" ht="12.75">
      <c r="A40">
        <v>2220</v>
      </c>
      <c r="B40">
        <v>-7.978</v>
      </c>
      <c r="C40">
        <v>342.264</v>
      </c>
      <c r="F40">
        <v>22.699</v>
      </c>
      <c r="G40">
        <v>10640000</v>
      </c>
      <c r="H40">
        <v>10640000</v>
      </c>
      <c r="I40">
        <v>0.76</v>
      </c>
      <c r="J40">
        <v>0.76</v>
      </c>
      <c r="K40">
        <v>78.8</v>
      </c>
      <c r="L40">
        <v>10.017</v>
      </c>
      <c r="T40" s="4">
        <f t="shared" si="0"/>
        <v>221.55470999999997</v>
      </c>
      <c r="U40">
        <f t="shared" si="10"/>
        <v>127.11423491379308</v>
      </c>
      <c r="V40" s="9">
        <f t="shared" si="2"/>
        <v>780.004368</v>
      </c>
      <c r="W40">
        <f t="shared" si="3"/>
        <v>31952365.5364467</v>
      </c>
      <c r="X40" s="4">
        <f t="shared" si="8"/>
        <v>789039037.982264</v>
      </c>
      <c r="Z40">
        <v>2220</v>
      </c>
      <c r="AA40" s="3">
        <f t="shared" si="4"/>
        <v>873.1009750144383</v>
      </c>
      <c r="AB40">
        <f t="shared" si="5"/>
        <v>68.23902460166282</v>
      </c>
      <c r="AC40" s="9">
        <f t="shared" si="6"/>
        <v>879.2708823277001</v>
      </c>
      <c r="AD40">
        <f t="shared" si="7"/>
        <v>51186559.58737096</v>
      </c>
      <c r="AE40" s="4">
        <f t="shared" si="9"/>
        <v>1741941227.4232976</v>
      </c>
      <c r="AF40">
        <f>IF(AND(VLOOKUP(1,S:X,6)&lt;AE40,SUM(AF$1:AF39)=0,AA40&gt;0),Z40/60,0)</f>
        <v>0</v>
      </c>
    </row>
    <row r="41" spans="1:32" ht="12.75">
      <c r="A41">
        <v>2280</v>
      </c>
      <c r="B41">
        <v>-7.985</v>
      </c>
      <c r="C41">
        <v>342.969</v>
      </c>
      <c r="F41">
        <v>22.674</v>
      </c>
      <c r="G41">
        <v>10640000</v>
      </c>
      <c r="H41">
        <v>10640000</v>
      </c>
      <c r="I41">
        <v>0.76</v>
      </c>
      <c r="J41">
        <v>0.76</v>
      </c>
      <c r="K41">
        <v>78.8</v>
      </c>
      <c r="L41">
        <v>10.017</v>
      </c>
      <c r="T41" s="4">
        <f t="shared" si="0"/>
        <v>221.55470999999997</v>
      </c>
      <c r="U41">
        <f t="shared" si="10"/>
        <v>126.96874782659515</v>
      </c>
      <c r="V41" s="9">
        <f t="shared" si="2"/>
        <v>780.136203</v>
      </c>
      <c r="W41">
        <f t="shared" si="3"/>
        <v>31991021.495379034</v>
      </c>
      <c r="X41" s="4">
        <f t="shared" si="8"/>
        <v>821030059.4776431</v>
      </c>
      <c r="Z41">
        <v>2280</v>
      </c>
      <c r="AA41" s="3">
        <f t="shared" si="4"/>
        <v>877.0834445746411</v>
      </c>
      <c r="AB41">
        <f t="shared" si="5"/>
        <v>68.00272884453663</v>
      </c>
      <c r="AC41" s="9">
        <f t="shared" si="6"/>
        <v>880.0156041354579</v>
      </c>
      <c r="AD41">
        <f t="shared" si="7"/>
        <v>51290840.980759785</v>
      </c>
      <c r="AE41" s="4">
        <f t="shared" si="9"/>
        <v>1793232068.4040575</v>
      </c>
      <c r="AF41">
        <f>IF(AND(VLOOKUP(1,S:X,6)&lt;AE41,SUM(AF$1:AF40)=0,AA41&gt;0),Z41/60,0)</f>
        <v>0</v>
      </c>
    </row>
    <row r="42" spans="1:32" ht="12.75">
      <c r="A42">
        <v>2340</v>
      </c>
      <c r="B42">
        <v>-7.991</v>
      </c>
      <c r="C42">
        <v>343.646</v>
      </c>
      <c r="F42">
        <v>22.65</v>
      </c>
      <c r="G42">
        <v>10640000</v>
      </c>
      <c r="H42">
        <v>10640000</v>
      </c>
      <c r="I42">
        <v>0.76</v>
      </c>
      <c r="J42">
        <v>0.76</v>
      </c>
      <c r="K42">
        <v>78.8</v>
      </c>
      <c r="L42">
        <v>10.017</v>
      </c>
      <c r="T42" s="4">
        <f t="shared" si="0"/>
        <v>221.55470999999997</v>
      </c>
      <c r="U42">
        <f t="shared" si="10"/>
        <v>126.82935205936631</v>
      </c>
      <c r="V42" s="9">
        <f t="shared" si="2"/>
        <v>780.2628020000001</v>
      </c>
      <c r="W42">
        <f t="shared" si="3"/>
        <v>32028081.178966906</v>
      </c>
      <c r="X42" s="4">
        <f t="shared" si="8"/>
        <v>853058140.65661</v>
      </c>
      <c r="Z42">
        <v>2340</v>
      </c>
      <c r="AA42" s="3">
        <f t="shared" si="4"/>
        <v>880.9627964535247</v>
      </c>
      <c r="AB42">
        <f t="shared" si="5"/>
        <v>67.77411964264293</v>
      </c>
      <c r="AC42" s="9">
        <f t="shared" si="6"/>
        <v>880.7410429368092</v>
      </c>
      <c r="AD42">
        <f t="shared" si="7"/>
        <v>51392116.69886736</v>
      </c>
      <c r="AE42" s="4">
        <f t="shared" si="9"/>
        <v>1844624185.1029248</v>
      </c>
      <c r="AF42">
        <f>IF(AND(VLOOKUP(1,S:X,6)&lt;AE42,SUM(AF$1:AF41)=0,AA42&gt;0),Z42/60,0)</f>
        <v>0</v>
      </c>
    </row>
    <row r="43" spans="1:32" ht="12.75">
      <c r="A43">
        <v>2400</v>
      </c>
      <c r="B43">
        <v>-7.997</v>
      </c>
      <c r="C43">
        <v>344.298</v>
      </c>
      <c r="F43">
        <v>22.627</v>
      </c>
      <c r="G43">
        <v>10640000</v>
      </c>
      <c r="H43">
        <v>10640000</v>
      </c>
      <c r="I43">
        <v>0.76</v>
      </c>
      <c r="J43">
        <v>0.76</v>
      </c>
      <c r="K43">
        <v>78.8</v>
      </c>
      <c r="L43">
        <v>10.017</v>
      </c>
      <c r="T43" s="4">
        <f t="shared" si="0"/>
        <v>221.55470999999997</v>
      </c>
      <c r="U43">
        <f t="shared" si="10"/>
        <v>126.69539287345819</v>
      </c>
      <c r="V43" s="9">
        <f t="shared" si="2"/>
        <v>780.384726</v>
      </c>
      <c r="W43">
        <f t="shared" si="3"/>
        <v>32063716.025314193</v>
      </c>
      <c r="X43" s="4">
        <f t="shared" si="8"/>
        <v>885121856.6819242</v>
      </c>
      <c r="Z43">
        <v>2400</v>
      </c>
      <c r="AA43" s="3">
        <f t="shared" si="4"/>
        <v>884.7442361796808</v>
      </c>
      <c r="AB43">
        <f t="shared" si="5"/>
        <v>67.55275490558526</v>
      </c>
      <c r="AC43" s="9">
        <f t="shared" si="6"/>
        <v>881.4481721656003</v>
      </c>
      <c r="AD43">
        <f t="shared" si="7"/>
        <v>51490549.00542569</v>
      </c>
      <c r="AE43" s="4">
        <f t="shared" si="9"/>
        <v>1896114734.1083505</v>
      </c>
      <c r="AF43">
        <f>IF(AND(VLOOKUP(1,S:X,6)&lt;AE43,SUM(AF$1:AF42)=0,AA43&gt;0),Z43/60,0)</f>
        <v>0</v>
      </c>
    </row>
    <row r="44" spans="1:32" ht="12.75">
      <c r="A44">
        <v>2460</v>
      </c>
      <c r="B44">
        <v>-8.004</v>
      </c>
      <c r="C44">
        <v>344.925</v>
      </c>
      <c r="F44">
        <v>22.606</v>
      </c>
      <c r="G44">
        <v>10640000</v>
      </c>
      <c r="H44">
        <v>10640000</v>
      </c>
      <c r="I44">
        <v>0.76</v>
      </c>
      <c r="J44">
        <v>0.76</v>
      </c>
      <c r="K44">
        <v>78.8</v>
      </c>
      <c r="L44">
        <v>10.017</v>
      </c>
      <c r="T44" s="4">
        <f t="shared" si="0"/>
        <v>221.55470999999997</v>
      </c>
      <c r="U44">
        <f t="shared" si="10"/>
        <v>126.56683680058258</v>
      </c>
      <c r="V44" s="9">
        <f t="shared" si="2"/>
        <v>780.501975</v>
      </c>
      <c r="W44">
        <f t="shared" si="3"/>
        <v>32097932.555059224</v>
      </c>
      <c r="X44" s="4">
        <f t="shared" si="8"/>
        <v>917219789.2369834</v>
      </c>
      <c r="Z44">
        <v>2460</v>
      </c>
      <c r="AA44" s="3">
        <f t="shared" si="4"/>
        <v>888.4325847927412</v>
      </c>
      <c r="AB44">
        <f t="shared" si="5"/>
        <v>67.33822836902448</v>
      </c>
      <c r="AC44" s="9">
        <f t="shared" si="6"/>
        <v>882.1378933562427</v>
      </c>
      <c r="AD44">
        <f t="shared" si="7"/>
        <v>51586287.560994</v>
      </c>
      <c r="AE44" s="4">
        <f t="shared" si="9"/>
        <v>1947701021.6693444</v>
      </c>
      <c r="AF44">
        <f>IF(AND(VLOOKUP(1,S:X,6)&lt;AE44,SUM(AF$1:AF43)=0,AA44&gt;0),Z44/60,0)</f>
        <v>0</v>
      </c>
    </row>
    <row r="45" spans="1:32" ht="12.75">
      <c r="A45">
        <v>2520</v>
      </c>
      <c r="B45">
        <v>-8.009</v>
      </c>
      <c r="C45">
        <v>345.53</v>
      </c>
      <c r="F45">
        <v>22.584</v>
      </c>
      <c r="G45">
        <v>10640000</v>
      </c>
      <c r="H45">
        <v>10640000</v>
      </c>
      <c r="I45">
        <v>0.76</v>
      </c>
      <c r="J45">
        <v>0.76</v>
      </c>
      <c r="K45">
        <v>78.8</v>
      </c>
      <c r="L45">
        <v>10.017</v>
      </c>
      <c r="T45" s="4">
        <f t="shared" si="0"/>
        <v>221.55470999999997</v>
      </c>
      <c r="U45">
        <f t="shared" si="10"/>
        <v>126.4430385429971</v>
      </c>
      <c r="V45" s="9">
        <f t="shared" si="2"/>
        <v>780.6151100000001</v>
      </c>
      <c r="W45">
        <f t="shared" si="3"/>
        <v>32130900.36693089</v>
      </c>
      <c r="X45" s="4">
        <f t="shared" si="8"/>
        <v>949350689.6039143</v>
      </c>
      <c r="Z45">
        <v>2520</v>
      </c>
      <c r="AA45" s="3">
        <f t="shared" si="4"/>
        <v>892.0323158006117</v>
      </c>
      <c r="AB45">
        <f t="shared" si="5"/>
        <v>67.13016589265578</v>
      </c>
      <c r="AC45" s="9">
        <f t="shared" si="6"/>
        <v>882.8110430547144</v>
      </c>
      <c r="AD45">
        <f t="shared" si="7"/>
        <v>51679470.68472651</v>
      </c>
      <c r="AE45" s="4">
        <f t="shared" si="9"/>
        <v>1999380492.354071</v>
      </c>
      <c r="AF45">
        <f>IF(AND(VLOOKUP(1,S:X,6)&lt;AE45,SUM(AF$1:AF44)=0,AA45&gt;0),Z45/60,0)</f>
        <v>0</v>
      </c>
    </row>
    <row r="46" spans="1:32" ht="12.75">
      <c r="A46">
        <v>2580</v>
      </c>
      <c r="B46">
        <v>-8.015</v>
      </c>
      <c r="C46">
        <v>346.113</v>
      </c>
      <c r="F46">
        <v>22.564</v>
      </c>
      <c r="G46">
        <v>10640000</v>
      </c>
      <c r="H46">
        <v>10640000</v>
      </c>
      <c r="I46">
        <v>0.76</v>
      </c>
      <c r="J46">
        <v>0.76</v>
      </c>
      <c r="K46">
        <v>78.8</v>
      </c>
      <c r="L46">
        <v>10.017</v>
      </c>
      <c r="T46" s="4">
        <f t="shared" si="0"/>
        <v>221.55470999999997</v>
      </c>
      <c r="U46">
        <f t="shared" si="10"/>
        <v>126.3239709552214</v>
      </c>
      <c r="V46" s="9">
        <f t="shared" si="2"/>
        <v>780.724131</v>
      </c>
      <c r="W46">
        <f t="shared" si="3"/>
        <v>32162624.74969262</v>
      </c>
      <c r="X46" s="4">
        <f t="shared" si="8"/>
        <v>981513314.3536069</v>
      </c>
      <c r="Z46">
        <v>2580</v>
      </c>
      <c r="AA46" s="3">
        <f t="shared" si="4"/>
        <v>895.5475878002795</v>
      </c>
      <c r="AB46">
        <f t="shared" si="5"/>
        <v>66.92822221919381</v>
      </c>
      <c r="AC46" s="9">
        <f t="shared" si="6"/>
        <v>883.4683989186523</v>
      </c>
      <c r="AD46">
        <f t="shared" si="7"/>
        <v>51770226.46290133</v>
      </c>
      <c r="AE46" s="4">
        <f t="shared" si="9"/>
        <v>2051150718.8169723</v>
      </c>
      <c r="AF46">
        <f>IF(AND(VLOOKUP(1,S:X,6)&lt;AE46,SUM(AF$1:AF45)=0,AA46&gt;0),Z46/60,0)</f>
        <v>0</v>
      </c>
    </row>
    <row r="47" spans="1:32" ht="12.75">
      <c r="A47">
        <v>2640</v>
      </c>
      <c r="B47">
        <v>-8.02</v>
      </c>
      <c r="C47">
        <v>346.676</v>
      </c>
      <c r="F47">
        <v>22.544</v>
      </c>
      <c r="G47">
        <v>10640000</v>
      </c>
      <c r="H47">
        <v>10640000</v>
      </c>
      <c r="I47">
        <v>0.76</v>
      </c>
      <c r="J47">
        <v>0.76</v>
      </c>
      <c r="K47">
        <v>78.8</v>
      </c>
      <c r="L47">
        <v>10.017</v>
      </c>
      <c r="T47" s="4">
        <f t="shared" si="0"/>
        <v>221.55470999999997</v>
      </c>
      <c r="U47">
        <f t="shared" si="10"/>
        <v>126.20920066292707</v>
      </c>
      <c r="V47" s="9">
        <f t="shared" si="2"/>
        <v>780.829412</v>
      </c>
      <c r="W47">
        <f t="shared" si="3"/>
        <v>32193219.38791243</v>
      </c>
      <c r="X47" s="4">
        <f t="shared" si="8"/>
        <v>1013706533.7415193</v>
      </c>
      <c r="Z47">
        <v>2640</v>
      </c>
      <c r="AA47" s="3">
        <f t="shared" si="4"/>
        <v>898.9822733587987</v>
      </c>
      <c r="AB47">
        <f t="shared" si="5"/>
        <v>66.73207812764981</v>
      </c>
      <c r="AC47" s="9">
        <f t="shared" si="6"/>
        <v>884.1106851180954</v>
      </c>
      <c r="AD47">
        <f t="shared" si="7"/>
        <v>51858673.72593436</v>
      </c>
      <c r="AE47" s="4">
        <f t="shared" si="9"/>
        <v>2103009392.5429065</v>
      </c>
      <c r="AF47">
        <f>IF(AND(VLOOKUP(1,S:X,6)&lt;AE47,SUM(AF$1:AF46)=0,AA47&gt;0),Z47/60,0)</f>
        <v>0</v>
      </c>
    </row>
    <row r="48" spans="1:32" ht="12.75">
      <c r="A48">
        <v>2700</v>
      </c>
      <c r="B48">
        <v>-8.025</v>
      </c>
      <c r="C48">
        <v>347.22</v>
      </c>
      <c r="F48">
        <v>22.526</v>
      </c>
      <c r="G48">
        <v>10640000</v>
      </c>
      <c r="H48">
        <v>10640000</v>
      </c>
      <c r="I48">
        <v>0.76</v>
      </c>
      <c r="J48">
        <v>0.76</v>
      </c>
      <c r="K48">
        <v>78.8</v>
      </c>
      <c r="L48">
        <v>10.017</v>
      </c>
      <c r="T48" s="4">
        <f t="shared" si="0"/>
        <v>221.55470999999997</v>
      </c>
      <c r="U48">
        <f t="shared" si="10"/>
        <v>126.09850154783784</v>
      </c>
      <c r="V48" s="9">
        <f t="shared" si="2"/>
        <v>780.93114</v>
      </c>
      <c r="W48">
        <f t="shared" si="3"/>
        <v>32222742.961341176</v>
      </c>
      <c r="X48" s="4">
        <f t="shared" si="8"/>
        <v>1045929276.7028605</v>
      </c>
      <c r="Z48">
        <v>2700</v>
      </c>
      <c r="AA48" s="3">
        <f t="shared" si="4"/>
        <v>902.339984657452</v>
      </c>
      <c r="AB48">
        <f t="shared" si="5"/>
        <v>66.54143792512396</v>
      </c>
      <c r="AC48" s="9">
        <f t="shared" si="6"/>
        <v>884.7385771309436</v>
      </c>
      <c r="AD48">
        <f t="shared" si="7"/>
        <v>51944922.912101254</v>
      </c>
      <c r="AE48" s="4">
        <f t="shared" si="9"/>
        <v>2154954315.4550076</v>
      </c>
      <c r="AF48">
        <f>IF(AND(VLOOKUP(1,S:X,6)&lt;AE48,SUM(AF$1:AF47)=0,AA48&gt;0),Z48/60,0)</f>
        <v>0</v>
      </c>
    </row>
    <row r="49" spans="1:32" ht="12.75">
      <c r="A49">
        <v>2760</v>
      </c>
      <c r="B49">
        <v>-7.995</v>
      </c>
      <c r="C49">
        <v>343.778</v>
      </c>
      <c r="F49">
        <v>22.748</v>
      </c>
      <c r="G49">
        <v>10444000</v>
      </c>
      <c r="H49">
        <v>10444000</v>
      </c>
      <c r="I49">
        <v>0.746</v>
      </c>
      <c r="J49">
        <v>0.746</v>
      </c>
      <c r="K49">
        <v>77.393</v>
      </c>
      <c r="L49">
        <v>9.927</v>
      </c>
      <c r="T49" s="4">
        <f t="shared" si="0"/>
        <v>221.55470999999997</v>
      </c>
      <c r="U49">
        <f t="shared" si="10"/>
        <v>126.80220862287564</v>
      </c>
      <c r="V49" s="9">
        <f t="shared" si="2"/>
        <v>780.2874860000001</v>
      </c>
      <c r="W49">
        <f t="shared" si="3"/>
        <v>32035300.05052954</v>
      </c>
      <c r="X49" s="4">
        <f t="shared" si="8"/>
        <v>1077964576.75339</v>
      </c>
      <c r="Z49">
        <v>2760</v>
      </c>
      <c r="AA49" s="3">
        <f t="shared" si="4"/>
        <v>905.6240963248757</v>
      </c>
      <c r="AB49">
        <f t="shared" si="5"/>
        <v>66.35602723028202</v>
      </c>
      <c r="AC49" s="9">
        <f t="shared" si="6"/>
        <v>885.3527060127518</v>
      </c>
      <c r="AD49">
        <f t="shared" si="7"/>
        <v>52029076.83331907</v>
      </c>
      <c r="AE49" s="5">
        <f t="shared" si="9"/>
        <v>2206983392.2883267</v>
      </c>
      <c r="AF49">
        <f>IF(AND(VLOOKUP(1,S:X,6)&lt;AE49,SUM(AF$1:AF48)=0,AA49&gt;0),Z49/60,0)</f>
        <v>0</v>
      </c>
    </row>
    <row r="50" spans="1:32" ht="12.75">
      <c r="A50">
        <v>2820</v>
      </c>
      <c r="B50">
        <v>-7.926</v>
      </c>
      <c r="C50">
        <v>336.337</v>
      </c>
      <c r="F50">
        <v>23.223</v>
      </c>
      <c r="G50">
        <v>10066000</v>
      </c>
      <c r="H50">
        <v>10066000</v>
      </c>
      <c r="I50">
        <v>0.719</v>
      </c>
      <c r="J50">
        <v>0.719</v>
      </c>
      <c r="K50">
        <v>74.505</v>
      </c>
      <c r="L50">
        <v>9.74</v>
      </c>
      <c r="T50" s="4">
        <f t="shared" si="0"/>
        <v>221.55470999999997</v>
      </c>
      <c r="U50">
        <f t="shared" si="10"/>
        <v>128.35067069618287</v>
      </c>
      <c r="V50" s="9">
        <f t="shared" si="2"/>
        <v>778.896019</v>
      </c>
      <c r="W50">
        <f t="shared" si="3"/>
        <v>31624787.660941526</v>
      </c>
      <c r="X50" s="4">
        <f t="shared" si="8"/>
        <v>1109589364.4143317</v>
      </c>
      <c r="Z50">
        <v>2820</v>
      </c>
      <c r="AA50" s="3">
        <f t="shared" si="4"/>
        <v>908.8377658209986</v>
      </c>
      <c r="AB50">
        <f t="shared" si="5"/>
        <v>66.17559100903323</v>
      </c>
      <c r="AC50" s="9">
        <f t="shared" si="6"/>
        <v>885.9536622085268</v>
      </c>
      <c r="AD50">
        <f t="shared" si="7"/>
        <v>52111231.35597184</v>
      </c>
      <c r="AE50" s="4">
        <f t="shared" si="9"/>
        <v>2259094623.6442986</v>
      </c>
      <c r="AF50">
        <f>IF(AND(VLOOKUP(1,S:X,6)&lt;AE50,SUM(AF$1:AF49)=0,AA50&gt;0),Z50/60,0)</f>
        <v>0</v>
      </c>
    </row>
    <row r="51" spans="1:32" ht="12.75">
      <c r="A51">
        <v>2880</v>
      </c>
      <c r="B51">
        <v>-7.847</v>
      </c>
      <c r="C51">
        <v>328.225</v>
      </c>
      <c r="F51">
        <v>23.75</v>
      </c>
      <c r="G51">
        <v>9674000</v>
      </c>
      <c r="H51">
        <v>9674000</v>
      </c>
      <c r="I51">
        <v>0.691</v>
      </c>
      <c r="J51">
        <v>0.691</v>
      </c>
      <c r="K51">
        <v>71.69</v>
      </c>
      <c r="L51">
        <v>9.554</v>
      </c>
      <c r="T51" s="4">
        <f t="shared" si="0"/>
        <v>221.55470999999997</v>
      </c>
      <c r="U51">
        <f t="shared" si="10"/>
        <v>130.08243607634412</v>
      </c>
      <c r="V51" s="9">
        <f t="shared" si="2"/>
        <v>777.3790750000001</v>
      </c>
      <c r="W51">
        <f t="shared" si="3"/>
        <v>31168748.81674064</v>
      </c>
      <c r="X51" s="4">
        <f t="shared" si="8"/>
        <v>1140758113.2310724</v>
      </c>
      <c r="Z51">
        <v>2880</v>
      </c>
      <c r="AA51" s="3">
        <f t="shared" si="4"/>
        <v>911.9839516804327</v>
      </c>
      <c r="AB51">
        <f t="shared" si="5"/>
        <v>65.99989182899196</v>
      </c>
      <c r="AC51" s="9">
        <f t="shared" si="6"/>
        <v>886.541998964241</v>
      </c>
      <c r="AD51">
        <f t="shared" si="7"/>
        <v>52191476.007805</v>
      </c>
      <c r="AE51" s="4">
        <f t="shared" si="9"/>
        <v>2311286099.6521034</v>
      </c>
      <c r="AF51">
        <f>IF(AND(VLOOKUP(1,S:X,6)&lt;AE51,SUM(AF$1:AF50)=0,AA51&gt;0),Z51/60,0)</f>
        <v>0</v>
      </c>
    </row>
    <row r="52" spans="1:32" ht="12.75">
      <c r="A52">
        <v>2940</v>
      </c>
      <c r="B52">
        <v>-7.765</v>
      </c>
      <c r="C52">
        <v>320.149</v>
      </c>
      <c r="F52">
        <v>24.284</v>
      </c>
      <c r="G52">
        <v>9296000</v>
      </c>
      <c r="H52">
        <v>9296000</v>
      </c>
      <c r="I52">
        <v>0.664</v>
      </c>
      <c r="J52">
        <v>0.664</v>
      </c>
      <c r="K52">
        <v>68.876</v>
      </c>
      <c r="L52">
        <v>9.365</v>
      </c>
      <c r="T52" s="4">
        <f t="shared" si="0"/>
        <v>221.55470999999997</v>
      </c>
      <c r="U52">
        <f t="shared" si="10"/>
        <v>131.85356905263262</v>
      </c>
      <c r="V52" s="9">
        <f t="shared" si="2"/>
        <v>775.868863</v>
      </c>
      <c r="W52">
        <f t="shared" si="3"/>
        <v>30705566.471734222</v>
      </c>
      <c r="X52" s="4">
        <f t="shared" si="8"/>
        <v>1171463679.7028067</v>
      </c>
      <c r="Z52">
        <v>2940</v>
      </c>
      <c r="AA52" s="3">
        <f t="shared" si="4"/>
        <v>915.0654298795222</v>
      </c>
      <c r="AB52">
        <f t="shared" si="5"/>
        <v>65.82870830433211</v>
      </c>
      <c r="AC52" s="9">
        <f t="shared" si="6"/>
        <v>887.1182353874707</v>
      </c>
      <c r="AD52">
        <f t="shared" si="7"/>
        <v>52269894.52028367</v>
      </c>
      <c r="AE52" s="4">
        <f t="shared" si="9"/>
        <v>2363555994.172387</v>
      </c>
      <c r="AF52">
        <f>IF(AND(VLOOKUP(1,S:X,6)&lt;AE52,SUM(AF$1:AF51)=0,AA52&gt;0),Z52/60,0)</f>
        <v>0</v>
      </c>
    </row>
    <row r="53" spans="1:32" ht="12.75">
      <c r="A53">
        <v>3000</v>
      </c>
      <c r="B53">
        <v>-7.678</v>
      </c>
      <c r="C53">
        <v>311.871</v>
      </c>
      <c r="F53">
        <v>24.84</v>
      </c>
      <c r="G53">
        <v>8918000</v>
      </c>
      <c r="H53">
        <v>8918000</v>
      </c>
      <c r="I53">
        <v>0.637</v>
      </c>
      <c r="J53">
        <v>0.637</v>
      </c>
      <c r="K53">
        <v>66.062</v>
      </c>
      <c r="L53">
        <v>9.171</v>
      </c>
      <c r="T53" s="4">
        <f t="shared" si="0"/>
        <v>221.55470999999997</v>
      </c>
      <c r="U53">
        <f t="shared" si="10"/>
        <v>133.71976492252136</v>
      </c>
      <c r="V53" s="9">
        <f t="shared" si="2"/>
        <v>774.320877</v>
      </c>
      <c r="W53">
        <f t="shared" si="3"/>
        <v>30220908.73020738</v>
      </c>
      <c r="X53" s="4">
        <f t="shared" si="8"/>
        <v>1201684588.4330142</v>
      </c>
      <c r="Z53">
        <v>3000</v>
      </c>
      <c r="AA53" s="3">
        <f t="shared" si="4"/>
        <v>918.0848085539628</v>
      </c>
      <c r="AB53">
        <f t="shared" si="5"/>
        <v>65.66183370682853</v>
      </c>
      <c r="AC53" s="9">
        <f t="shared" si="6"/>
        <v>887.6828591995911</v>
      </c>
      <c r="AD53">
        <f t="shared" si="7"/>
        <v>52346565.314449966</v>
      </c>
      <c r="AE53" s="4">
        <f t="shared" si="9"/>
        <v>2415902559.486837</v>
      </c>
      <c r="AF53">
        <f>IF(AND(VLOOKUP(1,S:X,6)&lt;AE53,SUM(AF$1:AF52)=0,AA53&gt;0),Z53/60,0)</f>
        <v>0</v>
      </c>
    </row>
    <row r="54" spans="1:32" ht="12.75">
      <c r="A54">
        <v>3060</v>
      </c>
      <c r="B54">
        <v>-7.585</v>
      </c>
      <c r="C54">
        <v>303.393</v>
      </c>
      <c r="F54">
        <v>25.421</v>
      </c>
      <c r="G54">
        <v>8540000</v>
      </c>
      <c r="H54">
        <v>8540000</v>
      </c>
      <c r="I54">
        <v>0.61</v>
      </c>
      <c r="J54">
        <v>0.61</v>
      </c>
      <c r="K54">
        <v>63.247</v>
      </c>
      <c r="L54">
        <v>8.974</v>
      </c>
      <c r="T54" s="4">
        <f t="shared" si="0"/>
        <v>221.55470999999997</v>
      </c>
      <c r="U54">
        <f t="shared" si="10"/>
        <v>135.68661074995703</v>
      </c>
      <c r="V54" s="9">
        <f t="shared" si="2"/>
        <v>772.735491</v>
      </c>
      <c r="W54">
        <f t="shared" si="3"/>
        <v>29713716.312631816</v>
      </c>
      <c r="X54" s="4">
        <f t="shared" si="8"/>
        <v>1231398304.745646</v>
      </c>
      <c r="Z54">
        <v>3060</v>
      </c>
      <c r="AA54" s="3">
        <f t="shared" si="4"/>
        <v>921.0445412625329</v>
      </c>
      <c r="AB54">
        <f t="shared" si="5"/>
        <v>65.49907472237615</v>
      </c>
      <c r="AC54" s="9">
        <f t="shared" si="6"/>
        <v>888.2363292160937</v>
      </c>
      <c r="AD54">
        <f t="shared" si="7"/>
        <v>52421561.93717343</v>
      </c>
      <c r="AE54" s="4">
        <f t="shared" si="9"/>
        <v>2468324121.4240103</v>
      </c>
      <c r="AF54">
        <f>IF(AND(VLOOKUP(1,S:X,6)&lt;AE54,SUM(AF$1:AF53)=0,AA54&gt;0),Z54/60,0)</f>
        <v>0</v>
      </c>
    </row>
    <row r="55" spans="1:32" ht="12.75">
      <c r="A55">
        <v>3120</v>
      </c>
      <c r="B55">
        <v>-7.483</v>
      </c>
      <c r="C55">
        <v>294.428</v>
      </c>
      <c r="F55">
        <v>26.048</v>
      </c>
      <c r="G55">
        <v>8148000</v>
      </c>
      <c r="H55">
        <v>8148000</v>
      </c>
      <c r="I55">
        <v>0.582</v>
      </c>
      <c r="J55">
        <v>0.582</v>
      </c>
      <c r="K55">
        <v>60.359</v>
      </c>
      <c r="L55">
        <v>8.766</v>
      </c>
      <c r="T55" s="4">
        <f t="shared" si="0"/>
        <v>221.55470999999997</v>
      </c>
      <c r="U55">
        <f t="shared" si="10"/>
        <v>137.83037254065712</v>
      </c>
      <c r="V55" s="9">
        <f t="shared" si="2"/>
        <v>771.0590360000001</v>
      </c>
      <c r="W55">
        <f t="shared" si="3"/>
        <v>29164932.897655476</v>
      </c>
      <c r="X55" s="4">
        <f t="shared" si="8"/>
        <v>1260563237.6433015</v>
      </c>
      <c r="Z55">
        <v>3120</v>
      </c>
      <c r="AA55" s="3">
        <f t="shared" si="4"/>
        <v>923.9469389659464</v>
      </c>
      <c r="AB55">
        <f t="shared" si="5"/>
        <v>65.34025033521144</v>
      </c>
      <c r="AC55" s="9">
        <f t="shared" si="6"/>
        <v>888.779077586632</v>
      </c>
      <c r="AD55">
        <f t="shared" si="7"/>
        <v>52494953.45372992</v>
      </c>
      <c r="AE55" s="7">
        <f t="shared" si="9"/>
        <v>2520819074.8777404</v>
      </c>
      <c r="AF55">
        <f>IF(AND(VLOOKUP(1,S:X,6)&lt;AE55,SUM(AF$1:AF54)=0,AA55&gt;0),Z55/60,0)</f>
        <v>0</v>
      </c>
    </row>
    <row r="56" spans="1:32" ht="12.75">
      <c r="A56">
        <v>3180</v>
      </c>
      <c r="B56">
        <v>-7.378</v>
      </c>
      <c r="C56">
        <v>285.56</v>
      </c>
      <c r="F56">
        <v>26.685</v>
      </c>
      <c r="G56">
        <v>7770000</v>
      </c>
      <c r="H56">
        <v>7770000</v>
      </c>
      <c r="I56">
        <v>0.555</v>
      </c>
      <c r="J56">
        <v>0.555</v>
      </c>
      <c r="K56">
        <v>57.545</v>
      </c>
      <c r="L56">
        <v>8.56</v>
      </c>
      <c r="T56" s="4">
        <f t="shared" si="0"/>
        <v>221.55470999999997</v>
      </c>
      <c r="U56">
        <f t="shared" si="10"/>
        <v>140.01864191850473</v>
      </c>
      <c r="V56" s="9">
        <f t="shared" si="2"/>
        <v>769.4007200000001</v>
      </c>
      <c r="W56">
        <f t="shared" si="3"/>
        <v>28608896.683549818</v>
      </c>
      <c r="X56" s="4">
        <f t="shared" si="8"/>
        <v>1289172134.3268514</v>
      </c>
      <c r="Z56">
        <v>3180</v>
      </c>
      <c r="AA56" s="3">
        <f t="shared" si="4"/>
        <v>926.7941808673575</v>
      </c>
      <c r="AB56">
        <f t="shared" si="5"/>
        <v>65.18519082453054</v>
      </c>
      <c r="AC56" s="9">
        <f t="shared" si="6"/>
        <v>889.3115118221958</v>
      </c>
      <c r="AD56">
        <f t="shared" si="7"/>
        <v>52566804.80183374</v>
      </c>
      <c r="AE56" s="4">
        <f t="shared" si="9"/>
        <v>2573385879.679574</v>
      </c>
      <c r="AF56">
        <f>IF(AND(VLOOKUP(1,S:X,6)&lt;AE56,SUM(AF$1:AF55)=0,AA56&gt;0),Z56/60,0)</f>
        <v>0</v>
      </c>
    </row>
    <row r="57" spans="1:32" ht="12.75">
      <c r="A57">
        <v>3240</v>
      </c>
      <c r="B57">
        <v>-7.267</v>
      </c>
      <c r="C57">
        <v>276.532</v>
      </c>
      <c r="F57">
        <v>27.349</v>
      </c>
      <c r="G57">
        <v>7392000</v>
      </c>
      <c r="H57">
        <v>7392000</v>
      </c>
      <c r="I57">
        <v>0.528</v>
      </c>
      <c r="J57">
        <v>0.528</v>
      </c>
      <c r="K57">
        <v>54.73</v>
      </c>
      <c r="L57">
        <v>8.348</v>
      </c>
      <c r="T57" s="4">
        <f t="shared" si="0"/>
        <v>221.55470999999997</v>
      </c>
      <c r="U57">
        <f t="shared" si="10"/>
        <v>142.31894162669326</v>
      </c>
      <c r="V57" s="9">
        <f t="shared" si="2"/>
        <v>767.712484</v>
      </c>
      <c r="W57">
        <f t="shared" si="3"/>
        <v>28028693.553299326</v>
      </c>
      <c r="X57" s="4">
        <f t="shared" si="8"/>
        <v>1317200827.8801508</v>
      </c>
      <c r="Z57">
        <v>3240</v>
      </c>
      <c r="AA57" s="3">
        <f t="shared" si="4"/>
        <v>929.5883242419111</v>
      </c>
      <c r="AB57">
        <f t="shared" si="5"/>
        <v>65.03373686028537</v>
      </c>
      <c r="AC57" s="9">
        <f t="shared" si="6"/>
        <v>889.8340166332374</v>
      </c>
      <c r="AD57">
        <f t="shared" si="7"/>
        <v>52637177.11156153</v>
      </c>
      <c r="AE57" s="4">
        <f t="shared" si="9"/>
        <v>2626023056.7911353</v>
      </c>
      <c r="AF57">
        <f>IF(AND(VLOOKUP(1,S:X,6)&lt;AE57,SUM(AF$1:AF56)=0,AA57&gt;0),Z57/60,0)</f>
        <v>0</v>
      </c>
    </row>
    <row r="58" spans="1:32" ht="12.75">
      <c r="A58">
        <v>3300</v>
      </c>
      <c r="B58">
        <v>-7.148</v>
      </c>
      <c r="C58">
        <v>267.34</v>
      </c>
      <c r="F58">
        <v>28.043</v>
      </c>
      <c r="G58">
        <v>7014000</v>
      </c>
      <c r="H58">
        <v>7014000</v>
      </c>
      <c r="I58">
        <v>0.501</v>
      </c>
      <c r="J58">
        <v>0.501</v>
      </c>
      <c r="K58">
        <v>51.916</v>
      </c>
      <c r="L58">
        <v>8.13</v>
      </c>
      <c r="T58" s="4">
        <f t="shared" si="0"/>
        <v>221.55470999999997</v>
      </c>
      <c r="U58">
        <f t="shared" si="10"/>
        <v>144.74000190620723</v>
      </c>
      <c r="V58" s="9">
        <f t="shared" si="2"/>
        <v>765.9935800000001</v>
      </c>
      <c r="W58">
        <f t="shared" si="3"/>
        <v>27422564.09080557</v>
      </c>
      <c r="X58" s="4">
        <f t="shared" si="8"/>
        <v>1344623391.9709563</v>
      </c>
      <c r="Z58">
        <v>3300</v>
      </c>
      <c r="AA58" s="3">
        <f t="shared" si="4"/>
        <v>932.3313133664043</v>
      </c>
      <c r="AB58">
        <f t="shared" si="5"/>
        <v>64.88573868670879</v>
      </c>
      <c r="AC58" s="9">
        <f t="shared" si="6"/>
        <v>890.3469555995176</v>
      </c>
      <c r="AD58">
        <f t="shared" si="7"/>
        <v>52706127.995023265</v>
      </c>
      <c r="AE58" s="7">
        <f t="shared" si="9"/>
        <v>2678729184.7861586</v>
      </c>
      <c r="AF58">
        <f>IF(AND(VLOOKUP(1,S:X,6)&lt;AE58,SUM(AF$1:AF57)=0,AA58&gt;0),Z58/60,0)</f>
        <v>0</v>
      </c>
    </row>
    <row r="59" spans="1:32" ht="12.75">
      <c r="A59">
        <v>3360</v>
      </c>
      <c r="B59">
        <v>-7.022</v>
      </c>
      <c r="C59">
        <v>257.986</v>
      </c>
      <c r="F59">
        <v>28.771</v>
      </c>
      <c r="G59">
        <v>6636000</v>
      </c>
      <c r="H59">
        <v>6636000</v>
      </c>
      <c r="I59">
        <v>0.474</v>
      </c>
      <c r="J59">
        <v>0.474</v>
      </c>
      <c r="K59">
        <v>49.102</v>
      </c>
      <c r="L59">
        <v>7.907</v>
      </c>
      <c r="T59" s="4">
        <f t="shared" si="0"/>
        <v>221.55470999999997</v>
      </c>
      <c r="U59">
        <f t="shared" si="10"/>
        <v>147.28978283796556</v>
      </c>
      <c r="V59" s="9">
        <f t="shared" si="2"/>
        <v>764.2443820000001</v>
      </c>
      <c r="W59">
        <f t="shared" si="3"/>
        <v>26788986.68081298</v>
      </c>
      <c r="X59" s="4">
        <f t="shared" si="8"/>
        <v>1371412378.6517694</v>
      </c>
      <c r="Z59">
        <v>3360</v>
      </c>
      <c r="AA59" s="3">
        <f t="shared" si="4"/>
        <v>935.0249876461465</v>
      </c>
      <c r="AB59">
        <f t="shared" si="5"/>
        <v>64.74105538362328</v>
      </c>
      <c r="AC59" s="9">
        <f t="shared" si="6"/>
        <v>890.8506726898295</v>
      </c>
      <c r="AD59">
        <f t="shared" si="7"/>
        <v>52773711.80913729</v>
      </c>
      <c r="AE59" s="7">
        <f t="shared" si="9"/>
        <v>2731502896.595296</v>
      </c>
      <c r="AF59">
        <f>IF(AND(VLOOKUP(1,S:X,6)&lt;AE59,SUM(AF$1:AF58)=0,AA59&gt;0),Z59/60,0)</f>
        <v>0</v>
      </c>
    </row>
    <row r="60" spans="1:32" ht="12.75">
      <c r="A60">
        <v>3420</v>
      </c>
      <c r="B60">
        <v>-6.883</v>
      </c>
      <c r="C60">
        <v>248.164</v>
      </c>
      <c r="F60">
        <v>29.559</v>
      </c>
      <c r="G60">
        <v>6244000</v>
      </c>
      <c r="H60">
        <v>6244000</v>
      </c>
      <c r="I60">
        <v>0.446</v>
      </c>
      <c r="J60">
        <v>0.446</v>
      </c>
      <c r="K60">
        <v>46.214</v>
      </c>
      <c r="L60">
        <v>7.671</v>
      </c>
      <c r="T60" s="4">
        <f t="shared" si="0"/>
        <v>221.55470999999997</v>
      </c>
      <c r="U60">
        <f t="shared" si="10"/>
        <v>150.0656465719044</v>
      </c>
      <c r="V60" s="9">
        <f t="shared" si="2"/>
        <v>762.4076680000001</v>
      </c>
      <c r="W60">
        <f t="shared" si="3"/>
        <v>26104516.956896473</v>
      </c>
      <c r="X60" s="4">
        <f t="shared" si="8"/>
        <v>1397516895.608666</v>
      </c>
      <c r="Z60">
        <v>3420</v>
      </c>
      <c r="AA60" s="3">
        <f t="shared" si="4"/>
        <v>937.6710890240984</v>
      </c>
      <c r="AB60">
        <f t="shared" si="5"/>
        <v>64.59955419687341</v>
      </c>
      <c r="AC60" s="9">
        <f t="shared" si="6"/>
        <v>891.3454936475064</v>
      </c>
      <c r="AD60">
        <f t="shared" si="7"/>
        <v>52839979.89444153</v>
      </c>
      <c r="AE60" s="4">
        <f t="shared" si="9"/>
        <v>2784342876.4897375</v>
      </c>
      <c r="AF60">
        <f>IF(AND(VLOOKUP(1,S:X,6)&lt;AE60,SUM(AF$1:AF59)=0,AA60&gt;0),Z60/60,0)</f>
        <v>0</v>
      </c>
    </row>
    <row r="61" spans="1:32" ht="12.75">
      <c r="A61">
        <v>3480</v>
      </c>
      <c r="B61">
        <v>-6.739</v>
      </c>
      <c r="C61">
        <v>238.475</v>
      </c>
      <c r="F61">
        <v>30.362</v>
      </c>
      <c r="G61">
        <v>5866000</v>
      </c>
      <c r="H61">
        <v>5866000</v>
      </c>
      <c r="I61">
        <v>0.419</v>
      </c>
      <c r="J61">
        <v>0.419</v>
      </c>
      <c r="K61">
        <v>43.399</v>
      </c>
      <c r="L61">
        <v>7.434</v>
      </c>
      <c r="T61" s="4">
        <f t="shared" si="0"/>
        <v>221.55470999999997</v>
      </c>
      <c r="U61">
        <f t="shared" si="10"/>
        <v>152.90837798523876</v>
      </c>
      <c r="V61" s="9">
        <f t="shared" si="2"/>
        <v>760.5958250000001</v>
      </c>
      <c r="W61">
        <f t="shared" si="3"/>
        <v>25408964.510978576</v>
      </c>
      <c r="X61" s="4">
        <f t="shared" si="8"/>
        <v>1422925860.1196444</v>
      </c>
      <c r="Z61">
        <v>3480</v>
      </c>
      <c r="AA61" s="3">
        <f t="shared" si="4"/>
        <v>940.2712687470341</v>
      </c>
      <c r="AB61">
        <f t="shared" si="5"/>
        <v>64.46110993031886</v>
      </c>
      <c r="AC61" s="9">
        <f t="shared" si="6"/>
        <v>891.8317272556955</v>
      </c>
      <c r="AD61">
        <f t="shared" si="7"/>
        <v>52904980.79250712</v>
      </c>
      <c r="AE61" s="4">
        <f t="shared" si="9"/>
        <v>2837247857.2822447</v>
      </c>
      <c r="AF61">
        <f>IF(AND(VLOOKUP(1,S:X,6)&lt;AE61,SUM(AF$1:AF60)=0,AA61&gt;0),Z61/60,0)</f>
        <v>0</v>
      </c>
    </row>
    <row r="62" spans="1:32" ht="12.75">
      <c r="A62">
        <v>3540</v>
      </c>
      <c r="B62">
        <v>-6.582</v>
      </c>
      <c r="C62">
        <v>228.332</v>
      </c>
      <c r="F62">
        <v>31.233</v>
      </c>
      <c r="G62">
        <v>5474000</v>
      </c>
      <c r="H62">
        <v>5474000</v>
      </c>
      <c r="I62">
        <v>0.391</v>
      </c>
      <c r="J62">
        <v>0.391</v>
      </c>
      <c r="K62">
        <v>40.585</v>
      </c>
      <c r="L62">
        <v>7.188</v>
      </c>
      <c r="T62" s="4">
        <f t="shared" si="0"/>
        <v>221.55470999999997</v>
      </c>
      <c r="U62">
        <f t="shared" si="10"/>
        <v>156.00203583653146</v>
      </c>
      <c r="V62" s="9">
        <f t="shared" si="2"/>
        <v>758.6990840000001</v>
      </c>
      <c r="W62">
        <f t="shared" si="3"/>
        <v>24657884.20755433</v>
      </c>
      <c r="X62" s="4">
        <f t="shared" si="8"/>
        <v>1447583744.3271987</v>
      </c>
      <c r="Z62">
        <v>3540</v>
      </c>
      <c r="AA62" s="3">
        <f t="shared" si="4"/>
        <v>942.827093554545</v>
      </c>
      <c r="AB62">
        <f t="shared" si="5"/>
        <v>64.32560439276916</v>
      </c>
      <c r="AC62" s="9">
        <f t="shared" si="6"/>
        <v>892.3096664947</v>
      </c>
      <c r="AD62">
        <f t="shared" si="7"/>
        <v>52968760.44420669</v>
      </c>
      <c r="AE62" s="4">
        <f t="shared" si="9"/>
        <v>2890216617.7264514</v>
      </c>
      <c r="AF62">
        <f>IF(AND(VLOOKUP(1,S:X,6)&lt;AE62,SUM(AF$1:AF61)=0,AA62&gt;0),Z62/60,0)</f>
        <v>0</v>
      </c>
    </row>
    <row r="63" spans="1:32" ht="12.75">
      <c r="A63">
        <v>3600</v>
      </c>
      <c r="B63">
        <v>-6.418</v>
      </c>
      <c r="C63">
        <v>218.332</v>
      </c>
      <c r="F63">
        <v>32.124</v>
      </c>
      <c r="G63">
        <v>5096000</v>
      </c>
      <c r="H63">
        <v>5096000</v>
      </c>
      <c r="I63">
        <v>0.364</v>
      </c>
      <c r="J63">
        <v>0.364</v>
      </c>
      <c r="K63">
        <v>37.771</v>
      </c>
      <c r="L63">
        <v>6.935</v>
      </c>
      <c r="T63" s="4">
        <f t="shared" si="0"/>
        <v>221.55470999999997</v>
      </c>
      <c r="U63">
        <f t="shared" si="10"/>
        <v>159.17711980900896</v>
      </c>
      <c r="V63" s="9">
        <f t="shared" si="2"/>
        <v>756.8290840000001</v>
      </c>
      <c r="W63">
        <f t="shared" si="3"/>
        <v>23893031.00629905</v>
      </c>
      <c r="X63" s="4">
        <f t="shared" si="8"/>
        <v>1471476775.3334978</v>
      </c>
      <c r="Z63">
        <v>3600</v>
      </c>
      <c r="AA63" s="3">
        <f t="shared" si="4"/>
        <v>945.340051348972</v>
      </c>
      <c r="AB63">
        <f t="shared" si="5"/>
        <v>64.19292589405195</v>
      </c>
      <c r="AC63" s="9">
        <f t="shared" si="6"/>
        <v>892.7795896022578</v>
      </c>
      <c r="AD63">
        <f t="shared" si="7"/>
        <v>53031362.37081876</v>
      </c>
      <c r="AE63" s="4">
        <f t="shared" si="9"/>
        <v>2943247980.09727</v>
      </c>
      <c r="AF63">
        <f>IF(AND(VLOOKUP(1,S:X,6)&lt;AE63,SUM(AF$1:AF62)=0,AA63&gt;0),Z63/60,0)</f>
        <v>0</v>
      </c>
    </row>
    <row r="64" spans="1:32" ht="12.75">
      <c r="A64">
        <v>3660</v>
      </c>
      <c r="B64">
        <v>-6.244</v>
      </c>
      <c r="C64">
        <v>208.2</v>
      </c>
      <c r="F64">
        <v>33.06</v>
      </c>
      <c r="G64">
        <v>4718000</v>
      </c>
      <c r="H64">
        <v>4718000</v>
      </c>
      <c r="I64">
        <v>0.337</v>
      </c>
      <c r="J64">
        <v>0.337</v>
      </c>
      <c r="K64">
        <v>34.956</v>
      </c>
      <c r="L64">
        <v>6.671</v>
      </c>
      <c r="T64" s="4">
        <f t="shared" si="0"/>
        <v>221.55470999999997</v>
      </c>
      <c r="U64">
        <f t="shared" si="10"/>
        <v>162.5287045511222</v>
      </c>
      <c r="V64" s="9">
        <f t="shared" si="2"/>
        <v>754.9344000000001</v>
      </c>
      <c r="W64">
        <f t="shared" si="3"/>
        <v>23091859.591989413</v>
      </c>
      <c r="X64" s="4">
        <f t="shared" si="8"/>
        <v>1494568634.9254873</v>
      </c>
      <c r="Z64">
        <v>3660</v>
      </c>
      <c r="AA64" s="3">
        <f t="shared" si="4"/>
        <v>947.811556397649</v>
      </c>
      <c r="AB64">
        <f t="shared" si="5"/>
        <v>64.06296878510659</v>
      </c>
      <c r="AC64" s="9">
        <f t="shared" si="6"/>
        <v>893.2417610463604</v>
      </c>
      <c r="AD64">
        <f t="shared" si="7"/>
        <v>53092827.839714296</v>
      </c>
      <c r="AE64" s="4">
        <f t="shared" si="9"/>
        <v>2996340807.9369845</v>
      </c>
      <c r="AF64">
        <f>IF(AND(VLOOKUP(1,S:X,6)&lt;AE64,SUM(AF$1:AF63)=0,AA64&gt;0),Z64/60,0)</f>
        <v>0</v>
      </c>
    </row>
    <row r="65" spans="1:32" ht="12.75">
      <c r="A65">
        <v>3720</v>
      </c>
      <c r="B65">
        <v>-6.051</v>
      </c>
      <c r="C65">
        <v>197.587</v>
      </c>
      <c r="F65">
        <v>34.083</v>
      </c>
      <c r="G65">
        <v>4326000</v>
      </c>
      <c r="H65">
        <v>4326000</v>
      </c>
      <c r="I65">
        <v>0.309</v>
      </c>
      <c r="J65">
        <v>0.309</v>
      </c>
      <c r="K65">
        <v>32.068</v>
      </c>
      <c r="L65">
        <v>6.39</v>
      </c>
      <c r="T65" s="4">
        <f t="shared" si="0"/>
        <v>221.55470999999997</v>
      </c>
      <c r="U65">
        <f t="shared" si="10"/>
        <v>166.19416309842813</v>
      </c>
      <c r="V65" s="9">
        <f t="shared" si="2"/>
        <v>752.9497690000001</v>
      </c>
      <c r="W65">
        <f t="shared" si="3"/>
        <v>22222501.386288617</v>
      </c>
      <c r="X65" s="4">
        <f t="shared" si="8"/>
        <v>1516791136.311776</v>
      </c>
      <c r="Z65">
        <v>3720</v>
      </c>
      <c r="AA65" s="3">
        <f t="shared" si="4"/>
        <v>950.2429541129995</v>
      </c>
      <c r="AB65">
        <f t="shared" si="5"/>
        <v>63.935633037601214</v>
      </c>
      <c r="AC65" s="9">
        <f t="shared" si="6"/>
        <v>893.6964324191309</v>
      </c>
      <c r="AD65">
        <f t="shared" si="7"/>
        <v>53153196.01616953</v>
      </c>
      <c r="AE65" s="4">
        <f t="shared" si="9"/>
        <v>3049494003.953154</v>
      </c>
      <c r="AF65">
        <f>IF(AND(VLOOKUP(1,S:X,6)&lt;AE65,SUM(AF$1:AF64)=0,AA65&gt;0),Z65/60,0)</f>
        <v>0</v>
      </c>
    </row>
    <row r="66" spans="1:32" ht="12.75">
      <c r="A66">
        <v>3780</v>
      </c>
      <c r="B66">
        <v>-5.85</v>
      </c>
      <c r="C66">
        <v>187.115</v>
      </c>
      <c r="F66">
        <v>35.135</v>
      </c>
      <c r="G66">
        <v>3948000</v>
      </c>
      <c r="H66">
        <v>3948000</v>
      </c>
      <c r="I66">
        <v>0.282</v>
      </c>
      <c r="J66">
        <v>0.282</v>
      </c>
      <c r="K66">
        <v>29.254</v>
      </c>
      <c r="L66">
        <v>6.103</v>
      </c>
      <c r="T66" s="4">
        <f t="shared" si="0"/>
        <v>221.55470999999997</v>
      </c>
      <c r="U66">
        <f t="shared" si="10"/>
        <v>169.976663725373</v>
      </c>
      <c r="V66" s="9">
        <f t="shared" si="2"/>
        <v>750.9915050000001</v>
      </c>
      <c r="W66">
        <f t="shared" si="3"/>
        <v>21332401.96300965</v>
      </c>
      <c r="X66" s="4">
        <f t="shared" si="8"/>
        <v>1538123538.2747855</v>
      </c>
      <c r="Z66">
        <v>3780</v>
      </c>
      <c r="AA66" s="3">
        <f t="shared" si="4"/>
        <v>952.6355254509382</v>
      </c>
      <c r="AB66">
        <f t="shared" si="5"/>
        <v>63.81082385909569</v>
      </c>
      <c r="AC66" s="9">
        <f t="shared" si="6"/>
        <v>894.1438432593254</v>
      </c>
      <c r="AD66">
        <f t="shared" si="7"/>
        <v>53212504.10267039</v>
      </c>
      <c r="AE66" s="4">
        <f t="shared" si="9"/>
        <v>3102706508.0558243</v>
      </c>
      <c r="AF66">
        <f>IF(AND(VLOOKUP(1,S:X,6)&lt;AE66,SUM(AF$1:AF65)=0,AA66&gt;0),Z66/60,0)</f>
        <v>0</v>
      </c>
    </row>
    <row r="67" spans="1:32" ht="12.75">
      <c r="A67">
        <v>3840</v>
      </c>
      <c r="B67">
        <v>-5.635</v>
      </c>
      <c r="C67">
        <v>176.502</v>
      </c>
      <c r="F67">
        <v>36.248</v>
      </c>
      <c r="G67">
        <v>3570000</v>
      </c>
      <c r="H67">
        <v>3570000</v>
      </c>
      <c r="I67">
        <v>0.255</v>
      </c>
      <c r="J67">
        <v>0.255</v>
      </c>
      <c r="K67">
        <v>26.439</v>
      </c>
      <c r="L67">
        <v>5.802</v>
      </c>
      <c r="T67" s="4">
        <f t="shared" si="0"/>
        <v>221.55470999999997</v>
      </c>
      <c r="U67">
        <f t="shared" si="10"/>
        <v>173.98991023399225</v>
      </c>
      <c r="V67" s="9">
        <f t="shared" si="2"/>
        <v>749.006874</v>
      </c>
      <c r="W67">
        <f t="shared" si="3"/>
        <v>20395284.10708039</v>
      </c>
      <c r="X67" s="4">
        <f t="shared" si="8"/>
        <v>1558518822.381866</v>
      </c>
      <c r="Z67">
        <v>3840</v>
      </c>
      <c r="AA67" s="3">
        <f t="shared" si="4"/>
        <v>954.9904909635766</v>
      </c>
      <c r="AB67">
        <f t="shared" si="5"/>
        <v>63.68845134023089</v>
      </c>
      <c r="AC67" s="9">
        <f t="shared" si="6"/>
        <v>894.5842218101889</v>
      </c>
      <c r="AD67">
        <f t="shared" si="7"/>
        <v>53270787.46692193</v>
      </c>
      <c r="AE67" s="4">
        <f t="shared" si="9"/>
        <v>3155977295.522746</v>
      </c>
      <c r="AF67">
        <f>IF(AND(VLOOKUP(1,S:X,6)&lt;AE67,SUM(AF$1:AF66)=0,AA67&gt;0),Z67/60,0)</f>
        <v>0</v>
      </c>
    </row>
    <row r="68" spans="1:32" ht="12.75">
      <c r="A68">
        <v>3900</v>
      </c>
      <c r="B68">
        <v>-5.403</v>
      </c>
      <c r="C68">
        <v>165.718</v>
      </c>
      <c r="F68">
        <v>37.433</v>
      </c>
      <c r="G68">
        <v>3192000</v>
      </c>
      <c r="H68">
        <v>3192000</v>
      </c>
      <c r="I68">
        <v>0.228</v>
      </c>
      <c r="J68">
        <v>0.228</v>
      </c>
      <c r="K68">
        <v>23.625</v>
      </c>
      <c r="L68">
        <v>5.485</v>
      </c>
      <c r="T68" s="4">
        <f aca="true" t="shared" si="11" ref="T68:T123">IF(E68&gt;0,$R$2*($R$3-E68),$R$2*$R$3)</f>
        <v>221.55470999999997</v>
      </c>
      <c r="U68">
        <f t="shared" si="10"/>
        <v>178.26670578822842</v>
      </c>
      <c r="V68" s="9">
        <f aca="true" t="shared" si="12" ref="V68:V123">0.187*(C68+273)+664.95</f>
        <v>746.990266</v>
      </c>
      <c r="W68">
        <f aca="true" t="shared" si="13" ref="W68:W123">U68*V68*(C68-$R$4)</f>
        <v>19404318.015149955</v>
      </c>
      <c r="X68" s="4">
        <f t="shared" si="8"/>
        <v>1577923140.397016</v>
      </c>
      <c r="Z68">
        <v>3900</v>
      </c>
      <c r="AA68" s="3">
        <f aca="true" t="shared" si="14" ref="AA68:AA123">20+345*LOG(8*Z68/60+1)</f>
        <v>957.309014538336</v>
      </c>
      <c r="AB68">
        <f aca="true" t="shared" si="15" ref="AB68:AB123">353/(AA68+273)*$R$2*$R$3</f>
        <v>63.56843013082144</v>
      </c>
      <c r="AC68" s="9">
        <f aca="true" t="shared" si="16" ref="AC68:AC123">0.187*(AA68+273)+664.95</f>
        <v>895.0177857186688</v>
      </c>
      <c r="AD68">
        <f aca="true" t="shared" si="17" ref="AD68:AD123">AB68*AC68*(AA68-$R$4)</f>
        <v>53328079.75964004</v>
      </c>
      <c r="AE68" s="4">
        <f t="shared" si="9"/>
        <v>3209305375.2823863</v>
      </c>
      <c r="AF68">
        <f>IF(AND(VLOOKUP(1,S:X,6)&lt;AE68,SUM(AF$1:AF67)=0,AA68&gt;0),Z68/60,0)</f>
        <v>0</v>
      </c>
    </row>
    <row r="69" spans="1:32" ht="12.75">
      <c r="A69">
        <v>3960</v>
      </c>
      <c r="B69">
        <v>-5.145</v>
      </c>
      <c r="C69">
        <v>154.402</v>
      </c>
      <c r="F69">
        <v>38.74</v>
      </c>
      <c r="G69">
        <v>2800000</v>
      </c>
      <c r="H69">
        <v>2800000</v>
      </c>
      <c r="I69">
        <v>0.2</v>
      </c>
      <c r="J69">
        <v>0.2</v>
      </c>
      <c r="K69">
        <v>20.737</v>
      </c>
      <c r="L69">
        <v>5.138</v>
      </c>
      <c r="T69" s="4">
        <f t="shared" si="11"/>
        <v>221.55470999999997</v>
      </c>
      <c r="U69">
        <f t="shared" si="10"/>
        <v>182.98653873870498</v>
      </c>
      <c r="V69" s="9">
        <f t="shared" si="12"/>
        <v>744.874174</v>
      </c>
      <c r="W69">
        <f t="shared" si="13"/>
        <v>18319254.26673123</v>
      </c>
      <c r="X69" s="4">
        <f aca="true" t="shared" si="18" ref="X69:X123">W69+X68</f>
        <v>1596242394.6637473</v>
      </c>
      <c r="Z69">
        <v>3960</v>
      </c>
      <c r="AA69" s="3">
        <f t="shared" si="14"/>
        <v>959.592206852139</v>
      </c>
      <c r="AB69">
        <f t="shared" si="15"/>
        <v>63.45067914207725</v>
      </c>
      <c r="AC69" s="9">
        <f t="shared" si="16"/>
        <v>895.44474268135</v>
      </c>
      <c r="AD69">
        <f t="shared" si="17"/>
        <v>53384413.02308532</v>
      </c>
      <c r="AE69" s="4">
        <f aca="true" t="shared" si="19" ref="AE69:AE123">AD69+AE68</f>
        <v>3262689788.3054714</v>
      </c>
      <c r="AF69">
        <f>IF(AND(VLOOKUP(1,S:X,6)&lt;AE69,SUM(AF$1:AF68)=0,AA69&gt;0),Z69/60,0)</f>
        <v>0</v>
      </c>
    </row>
    <row r="70" spans="1:32" ht="12.75">
      <c r="A70">
        <v>4020</v>
      </c>
      <c r="B70">
        <v>-4.872</v>
      </c>
      <c r="C70">
        <v>143.187</v>
      </c>
      <c r="F70">
        <v>40.105</v>
      </c>
      <c r="G70">
        <v>2422000</v>
      </c>
      <c r="H70">
        <v>2422000</v>
      </c>
      <c r="I70">
        <v>0.173</v>
      </c>
      <c r="J70">
        <v>0.173</v>
      </c>
      <c r="K70">
        <v>17.923</v>
      </c>
      <c r="L70">
        <v>4.777</v>
      </c>
      <c r="T70" s="4">
        <f t="shared" si="11"/>
        <v>221.55470999999997</v>
      </c>
      <c r="U70">
        <f t="shared" si="10"/>
        <v>187.9174809160305</v>
      </c>
      <c r="V70" s="9">
        <f t="shared" si="12"/>
        <v>742.776969</v>
      </c>
      <c r="W70">
        <f t="shared" si="13"/>
        <v>17194537.163601436</v>
      </c>
      <c r="X70" s="4">
        <f t="shared" si="18"/>
        <v>1613436931.8273487</v>
      </c>
      <c r="Z70">
        <v>4020</v>
      </c>
      <c r="AA70" s="3">
        <f t="shared" si="14"/>
        <v>961.8411285663466</v>
      </c>
      <c r="AB70">
        <f t="shared" si="15"/>
        <v>63.33512127248355</v>
      </c>
      <c r="AC70" s="9">
        <f t="shared" si="16"/>
        <v>895.8652910419069</v>
      </c>
      <c r="AD70">
        <f t="shared" si="17"/>
        <v>53439817.791196175</v>
      </c>
      <c r="AE70" s="4">
        <f t="shared" si="19"/>
        <v>3316129606.096668</v>
      </c>
      <c r="AF70">
        <f>IF(AND(VLOOKUP(1,S:X,6)&lt;AE70,SUM(AF$1:AF69)=0,AA70&gt;0),Z70/60,0)</f>
        <v>0</v>
      </c>
    </row>
    <row r="71" spans="1:32" ht="12.75">
      <c r="A71">
        <v>4080</v>
      </c>
      <c r="B71">
        <v>-4.575</v>
      </c>
      <c r="C71">
        <v>131.772</v>
      </c>
      <c r="F71">
        <v>41.571</v>
      </c>
      <c r="G71">
        <v>2044000</v>
      </c>
      <c r="H71">
        <v>2044000</v>
      </c>
      <c r="I71">
        <v>0.146</v>
      </c>
      <c r="J71">
        <v>0.146</v>
      </c>
      <c r="K71">
        <v>15.108</v>
      </c>
      <c r="L71">
        <v>4.386</v>
      </c>
      <c r="T71" s="4">
        <f t="shared" si="11"/>
        <v>221.55470999999997</v>
      </c>
      <c r="U71">
        <f t="shared" si="10"/>
        <v>193.21695332187008</v>
      </c>
      <c r="V71" s="9">
        <f t="shared" si="12"/>
        <v>740.642364</v>
      </c>
      <c r="W71">
        <f t="shared" si="13"/>
        <v>15995094.177472314</v>
      </c>
      <c r="X71" s="4">
        <f t="shared" si="18"/>
        <v>1629432026.004821</v>
      </c>
      <c r="Z71">
        <v>4080</v>
      </c>
      <c r="AA71" s="3">
        <f t="shared" si="14"/>
        <v>964.0567932854417</v>
      </c>
      <c r="AB71">
        <f t="shared" si="15"/>
        <v>63.22168315513538</v>
      </c>
      <c r="AC71" s="9">
        <f t="shared" si="16"/>
        <v>896.2796203443777</v>
      </c>
      <c r="AD71">
        <f t="shared" si="17"/>
        <v>53494323.182086505</v>
      </c>
      <c r="AE71" s="4">
        <f t="shared" si="19"/>
        <v>3369623929.278754</v>
      </c>
      <c r="AF71">
        <f>IF(AND(VLOOKUP(1,S:X,6)&lt;AE71,SUM(AF$1:AF70)=0,AA71&gt;0),Z71/60,0)</f>
        <v>0</v>
      </c>
    </row>
    <row r="72" spans="1:32" ht="12.75">
      <c r="A72">
        <v>4140</v>
      </c>
      <c r="B72">
        <v>-4.251</v>
      </c>
      <c r="C72">
        <v>120.092</v>
      </c>
      <c r="F72">
        <v>43.161</v>
      </c>
      <c r="G72">
        <v>1666000</v>
      </c>
      <c r="H72">
        <v>1666000</v>
      </c>
      <c r="I72">
        <v>0.119</v>
      </c>
      <c r="J72">
        <v>0.119</v>
      </c>
      <c r="K72">
        <v>12.294</v>
      </c>
      <c r="L72">
        <v>3.956</v>
      </c>
      <c r="T72" s="4">
        <f t="shared" si="11"/>
        <v>221.55470999999997</v>
      </c>
      <c r="U72">
        <f t="shared" si="10"/>
        <v>198.95803687177553</v>
      </c>
      <c r="V72" s="9">
        <f t="shared" si="12"/>
        <v>738.458204</v>
      </c>
      <c r="W72">
        <f t="shared" si="13"/>
        <v>14705736.299871048</v>
      </c>
      <c r="X72" s="4">
        <f t="shared" si="18"/>
        <v>1644137762.304692</v>
      </c>
      <c r="Z72">
        <v>4140</v>
      </c>
      <c r="AA72" s="3">
        <f t="shared" si="14"/>
        <v>966.2401703001209</v>
      </c>
      <c r="AB72">
        <f t="shared" si="15"/>
        <v>63.1102949245579</v>
      </c>
      <c r="AC72" s="9">
        <f t="shared" si="16"/>
        <v>896.6879118461227</v>
      </c>
      <c r="AD72">
        <f t="shared" si="17"/>
        <v>53547956.98359419</v>
      </c>
      <c r="AE72" s="4">
        <f t="shared" si="19"/>
        <v>3423171886.2623487</v>
      </c>
      <c r="AF72">
        <f>IF(AND(VLOOKUP(1,S:X,6)&lt;AE72,SUM(AF$1:AF71)=0,AA72&gt;0),Z72/60,0)</f>
        <v>0</v>
      </c>
    </row>
    <row r="73" spans="1:32" ht="12.75">
      <c r="A73">
        <v>4200</v>
      </c>
      <c r="B73">
        <v>-3.881</v>
      </c>
      <c r="C73">
        <v>107.726</v>
      </c>
      <c r="F73">
        <v>44.956</v>
      </c>
      <c r="G73">
        <v>1274000</v>
      </c>
      <c r="H73">
        <v>1274000</v>
      </c>
      <c r="I73">
        <v>0.091</v>
      </c>
      <c r="J73">
        <v>0.091</v>
      </c>
      <c r="K73">
        <v>9.48</v>
      </c>
      <c r="L73">
        <v>3.474</v>
      </c>
      <c r="T73" s="4">
        <f t="shared" si="11"/>
        <v>221.55470999999997</v>
      </c>
      <c r="U73">
        <f t="shared" si="10"/>
        <v>205.42020411004236</v>
      </c>
      <c r="V73" s="9">
        <f t="shared" si="12"/>
        <v>736.1457620000001</v>
      </c>
      <c r="W73">
        <f t="shared" si="13"/>
        <v>13265856.651985247</v>
      </c>
      <c r="X73" s="4">
        <f t="shared" si="18"/>
        <v>1657403618.9566772</v>
      </c>
      <c r="Z73">
        <v>4200</v>
      </c>
      <c r="AA73" s="3">
        <f t="shared" si="14"/>
        <v>968.3921871333757</v>
      </c>
      <c r="AB73">
        <f t="shared" si="15"/>
        <v>63.000890001249225</v>
      </c>
      <c r="AC73" s="9">
        <f t="shared" si="16"/>
        <v>897.0903389939413</v>
      </c>
      <c r="AD73">
        <f t="shared" si="17"/>
        <v>53600745.732495114</v>
      </c>
      <c r="AE73" s="4">
        <f t="shared" si="19"/>
        <v>3476772631.994844</v>
      </c>
      <c r="AF73">
        <f>IF(AND(VLOOKUP(1,S:X,6)&lt;AE73,SUM(AF$1:AF72)=0,AA73&gt;0),Z73/60,0)</f>
        <v>0</v>
      </c>
    </row>
    <row r="74" spans="1:32" ht="12.75">
      <c r="A74">
        <v>4260</v>
      </c>
      <c r="B74">
        <v>-3.48</v>
      </c>
      <c r="C74">
        <v>95.293</v>
      </c>
      <c r="F74">
        <v>46.891</v>
      </c>
      <c r="G74">
        <v>896000</v>
      </c>
      <c r="H74">
        <v>896000</v>
      </c>
      <c r="I74">
        <v>0.064</v>
      </c>
      <c r="J74">
        <v>0.064</v>
      </c>
      <c r="K74">
        <v>6.591</v>
      </c>
      <c r="L74">
        <v>2.897</v>
      </c>
      <c r="T74" s="4">
        <f t="shared" si="11"/>
        <v>221.55470999999997</v>
      </c>
      <c r="U74">
        <f t="shared" si="10"/>
        <v>212.35487133885243</v>
      </c>
      <c r="V74" s="9">
        <f t="shared" si="12"/>
        <v>733.8207910000001</v>
      </c>
      <c r="W74">
        <f t="shared" si="13"/>
        <v>11732939.787353462</v>
      </c>
      <c r="X74" s="4">
        <f t="shared" si="18"/>
        <v>1669136558.7440307</v>
      </c>
      <c r="Z74">
        <v>4260</v>
      </c>
      <c r="AA74" s="3">
        <f t="shared" si="14"/>
        <v>970.5137319062997</v>
      </c>
      <c r="AB74">
        <f t="shared" si="15"/>
        <v>62.89340489236602</v>
      </c>
      <c r="AC74" s="9">
        <f t="shared" si="16"/>
        <v>897.4870678664781</v>
      </c>
      <c r="AD74">
        <f t="shared" si="17"/>
        <v>53652714.78793576</v>
      </c>
      <c r="AE74" s="4">
        <f t="shared" si="19"/>
        <v>3530425346.7827797</v>
      </c>
      <c r="AF74">
        <f>IF(AND(VLOOKUP(1,S:X,6)&lt;AE74,SUM(AF$1:AF73)=0,AA74&gt;0),Z74/60,0)</f>
        <v>0</v>
      </c>
    </row>
    <row r="75" spans="1:32" ht="12.75">
      <c r="A75">
        <v>4320</v>
      </c>
      <c r="B75">
        <v>-3.015</v>
      </c>
      <c r="C75">
        <v>82.009</v>
      </c>
      <c r="F75">
        <v>49.117</v>
      </c>
      <c r="G75">
        <v>504000</v>
      </c>
      <c r="H75">
        <v>504000</v>
      </c>
      <c r="I75">
        <v>0.036</v>
      </c>
      <c r="J75">
        <v>0.036</v>
      </c>
      <c r="K75">
        <v>3.777</v>
      </c>
      <c r="L75">
        <v>2.193</v>
      </c>
      <c r="T75" s="4">
        <f t="shared" si="11"/>
        <v>221.55470999999997</v>
      </c>
      <c r="U75">
        <f t="shared" si="10"/>
        <v>220.3009293567205</v>
      </c>
      <c r="V75" s="9">
        <f t="shared" si="12"/>
        <v>731.336683</v>
      </c>
      <c r="W75">
        <f t="shared" si="13"/>
        <v>9990527.385487238</v>
      </c>
      <c r="X75" s="4">
        <f t="shared" si="18"/>
        <v>1679127086.129518</v>
      </c>
      <c r="Z75">
        <v>4320</v>
      </c>
      <c r="AA75" s="3">
        <f t="shared" si="14"/>
        <v>972.6056555387273</v>
      </c>
      <c r="AB75">
        <f t="shared" si="15"/>
        <v>62.78777900713249</v>
      </c>
      <c r="AC75" s="9">
        <f t="shared" si="16"/>
        <v>897.8782575857421</v>
      </c>
      <c r="AD75">
        <f t="shared" si="17"/>
        <v>53703888.399581574</v>
      </c>
      <c r="AE75" s="4">
        <f t="shared" si="19"/>
        <v>3584129235.182361</v>
      </c>
      <c r="AF75">
        <f>IF(AND(VLOOKUP(1,S:X,6)&lt;AE75,SUM(AF$1:AF74)=0,AA75&gt;0),Z75/60,0)</f>
        <v>0</v>
      </c>
    </row>
    <row r="76" spans="1:32" ht="12.75">
      <c r="A76">
        <v>4380</v>
      </c>
      <c r="B76">
        <v>-2.492</v>
      </c>
      <c r="C76">
        <v>68.352</v>
      </c>
      <c r="F76">
        <v>51.618</v>
      </c>
      <c r="G76">
        <v>126000</v>
      </c>
      <c r="H76">
        <v>126000</v>
      </c>
      <c r="I76">
        <v>0.009</v>
      </c>
      <c r="J76">
        <v>0.009</v>
      </c>
      <c r="K76">
        <v>0.963</v>
      </c>
      <c r="L76">
        <v>1.107</v>
      </c>
      <c r="S76">
        <v>1</v>
      </c>
      <c r="T76" s="4">
        <f t="shared" si="11"/>
        <v>221.55470999999997</v>
      </c>
      <c r="U76">
        <f t="shared" si="10"/>
        <v>229.11485103353724</v>
      </c>
      <c r="V76" s="9">
        <f t="shared" si="12"/>
        <v>728.782824</v>
      </c>
      <c r="W76">
        <f t="shared" si="13"/>
        <v>8073573.660306018</v>
      </c>
      <c r="X76" s="5">
        <f t="shared" si="18"/>
        <v>1687200659.789824</v>
      </c>
      <c r="Y76">
        <f>X76/1000000000</f>
        <v>1.687200659789824</v>
      </c>
      <c r="Z76">
        <v>4380</v>
      </c>
      <c r="AA76" s="3">
        <f t="shared" si="14"/>
        <v>974.6687737983523</v>
      </c>
      <c r="AB76">
        <f t="shared" si="15"/>
        <v>62.683954485695956</v>
      </c>
      <c r="AC76" s="9">
        <f t="shared" si="16"/>
        <v>898.2640607002919</v>
      </c>
      <c r="AD76">
        <f t="shared" si="17"/>
        <v>53754289.77092953</v>
      </c>
      <c r="AE76" s="4">
        <f t="shared" si="19"/>
        <v>3637883524.9532905</v>
      </c>
      <c r="AF76">
        <f>IF(AND(VLOOKUP(1,S:X,6)&lt;AE76,SUM(AF$1:AF75)=0,AA76&gt;0),Z76/60,0)</f>
        <v>0</v>
      </c>
    </row>
    <row r="77" spans="1:32" ht="12.75">
      <c r="A77">
        <v>4440</v>
      </c>
      <c r="B77">
        <v>-2.207</v>
      </c>
      <c r="C77">
        <v>61.516</v>
      </c>
      <c r="F77">
        <v>52.986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T77" s="4">
        <f t="shared" si="11"/>
        <v>221.55470999999997</v>
      </c>
      <c r="U77">
        <f t="shared" si="10"/>
        <v>233.79692639514997</v>
      </c>
      <c r="V77" s="9">
        <f t="shared" si="12"/>
        <v>727.504492</v>
      </c>
      <c r="W77">
        <f t="shared" si="13"/>
        <v>7061386.451009688</v>
      </c>
      <c r="X77" s="7">
        <f t="shared" si="18"/>
        <v>1694262046.2408338</v>
      </c>
      <c r="Z77">
        <v>4440</v>
      </c>
      <c r="AA77" s="3">
        <f t="shared" si="14"/>
        <v>976.7038692106706</v>
      </c>
      <c r="AB77">
        <f t="shared" si="15"/>
        <v>62.5818760402796</v>
      </c>
      <c r="AC77" s="9">
        <f t="shared" si="16"/>
        <v>898.6446235423955</v>
      </c>
      <c r="AD77">
        <f t="shared" si="17"/>
        <v>53803941.11818946</v>
      </c>
      <c r="AE77" s="4">
        <f t="shared" si="19"/>
        <v>3691687466.07148</v>
      </c>
      <c r="AF77">
        <f>IF(AND(VLOOKUP(1,S:X,6)&lt;AE77,SUM(AF$1:AF76)=0,AA77&gt;0),Z77/60,0)</f>
        <v>0</v>
      </c>
    </row>
    <row r="78" spans="1:32" ht="12.75">
      <c r="A78">
        <v>4500</v>
      </c>
      <c r="B78">
        <v>-2.119</v>
      </c>
      <c r="C78">
        <v>59.478</v>
      </c>
      <c r="F78">
        <v>53.385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T78" s="4">
        <f t="shared" si="11"/>
        <v>221.55470999999997</v>
      </c>
      <c r="U78">
        <f t="shared" si="10"/>
        <v>235.2300381679389</v>
      </c>
      <c r="V78" s="9">
        <f t="shared" si="12"/>
        <v>727.1233860000001</v>
      </c>
      <c r="W78">
        <f t="shared" si="13"/>
        <v>6752366.934981934</v>
      </c>
      <c r="X78" s="4">
        <f t="shared" si="18"/>
        <v>1701014413.1758156</v>
      </c>
      <c r="Z78">
        <v>4500</v>
      </c>
      <c r="AA78" s="3">
        <f t="shared" si="14"/>
        <v>978.7116928409451</v>
      </c>
      <c r="AB78">
        <f t="shared" si="15"/>
        <v>62.48149080759445</v>
      </c>
      <c r="AC78" s="9">
        <f t="shared" si="16"/>
        <v>899.0200865612568</v>
      </c>
      <c r="AD78">
        <f t="shared" si="17"/>
        <v>53852863.725099966</v>
      </c>
      <c r="AE78" s="4">
        <f t="shared" si="19"/>
        <v>3745540329.79658</v>
      </c>
      <c r="AF78">
        <f>IF(AND(VLOOKUP(1,S:X,6)&lt;AE78,SUM(AF$1:AF77)=0,AA78&gt;0),Z78/60,0)</f>
        <v>0</v>
      </c>
    </row>
    <row r="79" spans="1:32" ht="12.75">
      <c r="A79">
        <v>4560</v>
      </c>
      <c r="B79">
        <v>-2.062</v>
      </c>
      <c r="C79">
        <v>58.138</v>
      </c>
      <c r="F79">
        <v>53.606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T79" s="4">
        <f t="shared" si="11"/>
        <v>221.55470999999997</v>
      </c>
      <c r="U79">
        <f t="shared" si="10"/>
        <v>236.18193209477616</v>
      </c>
      <c r="V79" s="9">
        <f t="shared" si="12"/>
        <v>726.8728060000001</v>
      </c>
      <c r="W79">
        <f t="shared" si="13"/>
        <v>6547311.543784529</v>
      </c>
      <c r="X79" s="4">
        <f t="shared" si="18"/>
        <v>1707561724.7196002</v>
      </c>
      <c r="Z79">
        <v>4560</v>
      </c>
      <c r="AA79" s="3">
        <f t="shared" si="14"/>
        <v>980.6929659583419</v>
      </c>
      <c r="AB79">
        <f t="shared" si="15"/>
        <v>62.382748211573464</v>
      </c>
      <c r="AC79" s="9">
        <f t="shared" si="16"/>
        <v>899.39058463421</v>
      </c>
      <c r="AD79">
        <f t="shared" si="17"/>
        <v>53901077.99401001</v>
      </c>
      <c r="AE79" s="4">
        <f t="shared" si="19"/>
        <v>3799441407.79059</v>
      </c>
      <c r="AF79">
        <f>IF(AND(VLOOKUP(1,S:X,6)&lt;AE79,SUM(AF$1:AF78)=0,AA79&gt;0),Z79/60,0)</f>
        <v>0</v>
      </c>
    </row>
    <row r="80" spans="1:32" ht="12.75">
      <c r="A80">
        <v>4620</v>
      </c>
      <c r="B80">
        <v>-2.008</v>
      </c>
      <c r="C80">
        <v>56.908</v>
      </c>
      <c r="F80">
        <v>53.807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T80" s="4">
        <f t="shared" si="11"/>
        <v>221.55470999999997</v>
      </c>
      <c r="U80">
        <f t="shared" si="10"/>
        <v>237.062492058392</v>
      </c>
      <c r="V80" s="9">
        <f t="shared" si="12"/>
        <v>726.6427960000001</v>
      </c>
      <c r="W80">
        <f t="shared" si="13"/>
        <v>6357762.928884243</v>
      </c>
      <c r="X80" s="4">
        <f t="shared" si="18"/>
        <v>1713919487.6484845</v>
      </c>
      <c r="Z80">
        <v>4620</v>
      </c>
      <c r="AA80" s="3">
        <f t="shared" si="14"/>
        <v>982.6483815914684</v>
      </c>
      <c r="AB80">
        <f t="shared" si="15"/>
        <v>62.28559983558011</v>
      </c>
      <c r="AC80" s="9">
        <f t="shared" si="16"/>
        <v>899.7562473576047</v>
      </c>
      <c r="AD80">
        <f t="shared" si="17"/>
        <v>53948603.49352648</v>
      </c>
      <c r="AE80" s="4">
        <f t="shared" si="19"/>
        <v>3853390011.2841163</v>
      </c>
      <c r="AF80">
        <f>IF(AND(VLOOKUP(1,S:X,6)&lt;AE80,SUM(AF$1:AF79)=0,AA80&gt;0),Z80/60,0)</f>
        <v>0</v>
      </c>
    </row>
    <row r="81" spans="1:32" ht="12.75">
      <c r="A81">
        <v>4680</v>
      </c>
      <c r="B81">
        <v>-1.959</v>
      </c>
      <c r="C81">
        <v>55.774</v>
      </c>
      <c r="F81">
        <v>53.993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T81" s="4">
        <f t="shared" si="11"/>
        <v>221.55470999999997</v>
      </c>
      <c r="U81">
        <f t="shared" si="10"/>
        <v>237.88016275617898</v>
      </c>
      <c r="V81" s="9">
        <f t="shared" si="12"/>
        <v>726.430738</v>
      </c>
      <c r="W81">
        <f t="shared" si="13"/>
        <v>6181871.056260968</v>
      </c>
      <c r="X81" s="4">
        <f t="shared" si="18"/>
        <v>1720101358.7047455</v>
      </c>
      <c r="Z81">
        <v>4680</v>
      </c>
      <c r="AA81" s="3">
        <f t="shared" si="14"/>
        <v>984.578605983706</v>
      </c>
      <c r="AB81">
        <f t="shared" si="15"/>
        <v>62.18999930332254</v>
      </c>
      <c r="AC81" s="9">
        <f t="shared" si="16"/>
        <v>900.117199318953</v>
      </c>
      <c r="AD81">
        <f t="shared" si="17"/>
        <v>53995459.00299995</v>
      </c>
      <c r="AE81" s="4">
        <f t="shared" si="19"/>
        <v>3907385470.287116</v>
      </c>
      <c r="AF81">
        <f>IF(AND(VLOOKUP(1,S:X,6)&lt;AE81,SUM(AF$1:AF80)=0,AA81&gt;0),Z81/60,0)</f>
        <v>0</v>
      </c>
    </row>
    <row r="82" spans="1:32" ht="12.75">
      <c r="A82">
        <v>4740</v>
      </c>
      <c r="B82">
        <v>-1.913</v>
      </c>
      <c r="C82">
        <v>54.724</v>
      </c>
      <c r="F82">
        <v>54.166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T82" s="4">
        <f t="shared" si="11"/>
        <v>221.55470999999997</v>
      </c>
      <c r="U82">
        <f t="shared" si="10"/>
        <v>238.64231069436477</v>
      </c>
      <c r="V82" s="9">
        <f t="shared" si="12"/>
        <v>726.2343880000001</v>
      </c>
      <c r="W82">
        <f t="shared" si="13"/>
        <v>6018025.20635256</v>
      </c>
      <c r="X82" s="4">
        <f t="shared" si="18"/>
        <v>1726119383.911098</v>
      </c>
      <c r="Z82">
        <v>4740</v>
      </c>
      <c r="AA82" s="3">
        <f t="shared" si="14"/>
        <v>986.4842799559875</v>
      </c>
      <c r="AB82">
        <f t="shared" si="15"/>
        <v>62.095902167776956</v>
      </c>
      <c r="AC82" s="9">
        <f t="shared" si="16"/>
        <v>900.4735603517697</v>
      </c>
      <c r="AD82">
        <f t="shared" si="17"/>
        <v>54041662.55409648</v>
      </c>
      <c r="AE82" s="4">
        <f t="shared" si="19"/>
        <v>3961427132.8412127</v>
      </c>
      <c r="AF82">
        <f>IF(AND(VLOOKUP(1,S:X,6)&lt;AE82,SUM(AF$1:AF81)=0,AA82&gt;0),Z82/60,0)</f>
        <v>0</v>
      </c>
    </row>
    <row r="83" spans="1:32" ht="12.75">
      <c r="A83">
        <v>4800</v>
      </c>
      <c r="B83">
        <v>-1.869</v>
      </c>
      <c r="C83">
        <v>53.747</v>
      </c>
      <c r="F83">
        <v>54.328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T83" s="4">
        <f t="shared" si="11"/>
        <v>221.55470999999997</v>
      </c>
      <c r="U83">
        <f t="shared" si="10"/>
        <v>239.3558705359192</v>
      </c>
      <c r="V83" s="9">
        <f t="shared" si="12"/>
        <v>726.051689</v>
      </c>
      <c r="W83">
        <f t="shared" si="13"/>
        <v>5864713.420817871</v>
      </c>
      <c r="X83" s="4">
        <f t="shared" si="18"/>
        <v>1731984097.3319159</v>
      </c>
      <c r="Z83">
        <v>4800</v>
      </c>
      <c r="AA83" s="3">
        <f t="shared" si="14"/>
        <v>988.366020183992</v>
      </c>
      <c r="AB83">
        <f t="shared" si="15"/>
        <v>62.00326580748693</v>
      </c>
      <c r="AC83" s="9">
        <f t="shared" si="16"/>
        <v>900.8254457744066</v>
      </c>
      <c r="AD83">
        <f t="shared" si="17"/>
        <v>54087231.469680734</v>
      </c>
      <c r="AE83" s="4">
        <f t="shared" si="19"/>
        <v>4015514364.3108935</v>
      </c>
      <c r="AF83">
        <f>IF(AND(VLOOKUP(1,S:X,6)&lt;AE83,SUM(AF$1:AF82)=0,AA83&gt;0),Z83/60,0)</f>
        <v>0</v>
      </c>
    </row>
    <row r="84" spans="1:32" ht="12.75">
      <c r="A84">
        <v>4860</v>
      </c>
      <c r="B84">
        <v>-1.829</v>
      </c>
      <c r="C84">
        <v>52.834</v>
      </c>
      <c r="F84">
        <v>54.48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T84" s="4">
        <f t="shared" si="11"/>
        <v>221.55470999999997</v>
      </c>
      <c r="U84">
        <f aca="true" t="shared" si="20" ref="U84:U123">353/(C84+273)*T84</f>
        <v>240.0265553318561</v>
      </c>
      <c r="V84" s="9">
        <f t="shared" si="12"/>
        <v>725.8809580000001</v>
      </c>
      <c r="W84">
        <f t="shared" si="13"/>
        <v>5720690.9984966805</v>
      </c>
      <c r="X84" s="4">
        <f t="shared" si="18"/>
        <v>1737704788.3304126</v>
      </c>
      <c r="Z84">
        <v>4860</v>
      </c>
      <c r="AA84" s="3">
        <f t="shared" si="14"/>
        <v>990.2244203961274</v>
      </c>
      <c r="AB84">
        <f t="shared" si="15"/>
        <v>61.91204932966301</v>
      </c>
      <c r="AC84" s="9">
        <f t="shared" si="16"/>
        <v>901.1729666140759</v>
      </c>
      <c r="AD84">
        <f t="shared" si="17"/>
        <v>54132182.40021567</v>
      </c>
      <c r="AE84" s="4">
        <f t="shared" si="19"/>
        <v>4069646546.711109</v>
      </c>
      <c r="AF84">
        <f>IF(AND(VLOOKUP(1,S:X,6)&lt;AE84,SUM(AF$1:AF83)=0,AA84&gt;0),Z84/60,0)</f>
        <v>0</v>
      </c>
    </row>
    <row r="85" spans="1:32" ht="12.75">
      <c r="A85">
        <v>4920</v>
      </c>
      <c r="B85">
        <v>-1.79</v>
      </c>
      <c r="C85">
        <v>51.98</v>
      </c>
      <c r="F85">
        <v>54.624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T85" s="4">
        <f t="shared" si="11"/>
        <v>221.55470999999997</v>
      </c>
      <c r="U85">
        <f t="shared" si="20"/>
        <v>240.6573100806203</v>
      </c>
      <c r="V85" s="9">
        <f t="shared" si="12"/>
        <v>725.72126</v>
      </c>
      <c r="W85">
        <f t="shared" si="13"/>
        <v>5585311.039071392</v>
      </c>
      <c r="X85" s="4">
        <f t="shared" si="18"/>
        <v>1743290099.369484</v>
      </c>
      <c r="Z85">
        <v>4920</v>
      </c>
      <c r="AA85" s="3">
        <f t="shared" si="14"/>
        <v>992.0600524981244</v>
      </c>
      <c r="AB85">
        <f t="shared" si="15"/>
        <v>61.82221347955807</v>
      </c>
      <c r="AC85" s="9">
        <f t="shared" si="16"/>
        <v>901.5162298171493</v>
      </c>
      <c r="AD85">
        <f t="shared" si="17"/>
        <v>54176531.35786609</v>
      </c>
      <c r="AE85" s="4">
        <f t="shared" si="19"/>
        <v>4123823078.0689754</v>
      </c>
      <c r="AF85">
        <f>IF(AND(VLOOKUP(1,S:X,6)&lt;AE85,SUM(AF$1:AF84)=0,AA85&gt;0),Z85/60,0)</f>
        <v>0</v>
      </c>
    </row>
    <row r="86" spans="1:32" ht="12.75">
      <c r="A86">
        <v>4980</v>
      </c>
      <c r="B86">
        <v>-1.754</v>
      </c>
      <c r="C86">
        <v>51.179</v>
      </c>
      <c r="F86">
        <v>54.759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T86" s="4">
        <f t="shared" si="11"/>
        <v>221.55470999999997</v>
      </c>
      <c r="U86">
        <f t="shared" si="20"/>
        <v>241.25193991591064</v>
      </c>
      <c r="V86" s="9">
        <f t="shared" si="12"/>
        <v>725.5714730000001</v>
      </c>
      <c r="W86">
        <f t="shared" si="13"/>
        <v>5457744.436723932</v>
      </c>
      <c r="X86" s="4">
        <f t="shared" si="18"/>
        <v>1748747843.806208</v>
      </c>
      <c r="Z86">
        <v>4980</v>
      </c>
      <c r="AA86" s="3">
        <f t="shared" si="14"/>
        <v>993.8734676295711</v>
      </c>
      <c r="AB86">
        <f t="shared" si="15"/>
        <v>61.733720555641106</v>
      </c>
      <c r="AC86" s="9">
        <f t="shared" si="16"/>
        <v>901.8553384467299</v>
      </c>
      <c r="AD86">
        <f t="shared" si="17"/>
        <v>54220293.74847744</v>
      </c>
      <c r="AE86" s="4">
        <f t="shared" si="19"/>
        <v>4178043371.817453</v>
      </c>
      <c r="AF86">
        <f>IF(AND(VLOOKUP(1,S:X,6)&lt;AE86,SUM(AF$1:AF85)=0,AA86&gt;0),Z86/60,0)</f>
        <v>0</v>
      </c>
    </row>
    <row r="87" spans="1:32" ht="12.75">
      <c r="A87">
        <v>5040</v>
      </c>
      <c r="B87">
        <v>-1.72</v>
      </c>
      <c r="C87">
        <v>50.426</v>
      </c>
      <c r="F87">
        <v>54.887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T87" s="4">
        <f t="shared" si="11"/>
        <v>221.55470999999997</v>
      </c>
      <c r="U87">
        <f t="shared" si="20"/>
        <v>241.81362237420615</v>
      </c>
      <c r="V87" s="9">
        <f t="shared" si="12"/>
        <v>725.430662</v>
      </c>
      <c r="W87">
        <f t="shared" si="13"/>
        <v>5337298.985670115</v>
      </c>
      <c r="X87" s="4">
        <f t="shared" si="18"/>
        <v>1754085142.791878</v>
      </c>
      <c r="Z87">
        <v>5040</v>
      </c>
      <c r="AA87" s="3">
        <f t="shared" si="14"/>
        <v>995.665197157272</v>
      </c>
      <c r="AB87">
        <f t="shared" si="15"/>
        <v>61.646534330132425</v>
      </c>
      <c r="AC87" s="9">
        <f t="shared" si="16"/>
        <v>902.19039186841</v>
      </c>
      <c r="AD87">
        <f t="shared" si="17"/>
        <v>54263484.4015857</v>
      </c>
      <c r="AE87" s="4">
        <f t="shared" si="19"/>
        <v>4232306856.2190385</v>
      </c>
      <c r="AF87">
        <f>IF(AND(VLOOKUP(1,S:X,6)&lt;AE87,SUM(AF$1:AF86)=0,AA87&gt;0),Z87/60,0)</f>
        <v>0</v>
      </c>
    </row>
    <row r="88" spans="1:32" ht="12.75">
      <c r="A88">
        <v>5100</v>
      </c>
      <c r="B88">
        <v>-1.688</v>
      </c>
      <c r="C88">
        <v>49.716</v>
      </c>
      <c r="F88">
        <v>55.007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T88" s="4">
        <f t="shared" si="11"/>
        <v>221.55470999999997</v>
      </c>
      <c r="U88">
        <f t="shared" si="20"/>
        <v>242.3456309262633</v>
      </c>
      <c r="V88" s="9">
        <f t="shared" si="12"/>
        <v>725.297892</v>
      </c>
      <c r="W88">
        <f t="shared" si="13"/>
        <v>5223263.789216935</v>
      </c>
      <c r="X88" s="4">
        <f t="shared" si="18"/>
        <v>1759308406.581095</v>
      </c>
      <c r="Z88">
        <v>5100</v>
      </c>
      <c r="AA88" s="3">
        <f t="shared" si="14"/>
        <v>997.4357536099109</v>
      </c>
      <c r="AB88">
        <f t="shared" si="15"/>
        <v>61.56061997450217</v>
      </c>
      <c r="AC88" s="9">
        <f t="shared" si="16"/>
        <v>902.5214859250534</v>
      </c>
      <c r="AD88">
        <f t="shared" si="17"/>
        <v>54306117.5986021</v>
      </c>
      <c r="AE88" s="4">
        <f t="shared" si="19"/>
        <v>4286612973.817641</v>
      </c>
      <c r="AF88">
        <f>IF(AND(VLOOKUP(1,S:X,6)&lt;AE88,SUM(AF$1:AF87)=0,AA88&gt;0),Z88/60,0)</f>
        <v>0</v>
      </c>
    </row>
    <row r="89" spans="1:32" ht="12.75">
      <c r="A89">
        <v>5160</v>
      </c>
      <c r="B89">
        <v>-1.657</v>
      </c>
      <c r="C89">
        <v>49.046</v>
      </c>
      <c r="F89">
        <v>55.122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T89" s="4">
        <f t="shared" si="11"/>
        <v>221.55470999999997</v>
      </c>
      <c r="U89">
        <f t="shared" si="20"/>
        <v>242.8498184420859</v>
      </c>
      <c r="V89" s="9">
        <f t="shared" si="12"/>
        <v>725.1726020000001</v>
      </c>
      <c r="W89">
        <f t="shared" si="13"/>
        <v>5115233.97690918</v>
      </c>
      <c r="X89" s="4">
        <f t="shared" si="18"/>
        <v>1764423640.5580041</v>
      </c>
      <c r="Z89">
        <v>5160</v>
      </c>
      <c r="AA89" s="3">
        <f t="shared" si="14"/>
        <v>999.1856315581308</v>
      </c>
      <c r="AB89">
        <f t="shared" si="15"/>
        <v>61.47594398956734</v>
      </c>
      <c r="AC89" s="9">
        <f t="shared" si="16"/>
        <v>902.8487131013705</v>
      </c>
      <c r="AD89">
        <f t="shared" si="17"/>
        <v>54348207.09930358</v>
      </c>
      <c r="AE89" s="4">
        <f t="shared" si="19"/>
        <v>4340961180.9169445</v>
      </c>
      <c r="AF89">
        <f>IF(AND(VLOOKUP(1,S:X,6)&lt;AE89,SUM(AF$1:AF88)=0,AA89&gt;0),Z89/60,0)</f>
        <v>0</v>
      </c>
    </row>
    <row r="90" spans="1:32" ht="12.75">
      <c r="A90">
        <v>5220</v>
      </c>
      <c r="B90">
        <v>-1.628</v>
      </c>
      <c r="C90">
        <v>48.414</v>
      </c>
      <c r="F90">
        <v>55.231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T90" s="4">
        <f t="shared" si="11"/>
        <v>221.55470999999997</v>
      </c>
      <c r="U90">
        <f t="shared" si="20"/>
        <v>243.32733679926824</v>
      </c>
      <c r="V90" s="9">
        <f t="shared" si="12"/>
        <v>725.054418</v>
      </c>
      <c r="W90">
        <f t="shared" si="13"/>
        <v>5012955.87793606</v>
      </c>
      <c r="X90" s="4">
        <f t="shared" si="18"/>
        <v>1769436596.4359403</v>
      </c>
      <c r="Z90">
        <v>5220</v>
      </c>
      <c r="AA90" s="3">
        <f t="shared" si="14"/>
        <v>1000.9153084438133</v>
      </c>
      <c r="AB90">
        <f t="shared" si="15"/>
        <v>61.392474139853256</v>
      </c>
      <c r="AC90" s="9">
        <f t="shared" si="16"/>
        <v>903.1721626789931</v>
      </c>
      <c r="AD90">
        <f t="shared" si="17"/>
        <v>54389766.16674936</v>
      </c>
      <c r="AE90" s="4">
        <f t="shared" si="19"/>
        <v>4395350947.0836935</v>
      </c>
      <c r="AF90">
        <f>IF(AND(VLOOKUP(1,S:X,6)&lt;AE90,SUM(AF$1:AF89)=0,AA90&gt;0),Z90/60,0)</f>
        <v>0</v>
      </c>
    </row>
    <row r="91" spans="1:32" ht="12.75">
      <c r="A91">
        <v>5280</v>
      </c>
      <c r="B91">
        <v>-1.6</v>
      </c>
      <c r="C91">
        <v>47.814</v>
      </c>
      <c r="F91">
        <v>55.334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T91" s="4">
        <f t="shared" si="11"/>
        <v>221.55470999999997</v>
      </c>
      <c r="U91">
        <f t="shared" si="20"/>
        <v>243.78241794310716</v>
      </c>
      <c r="V91" s="9">
        <f t="shared" si="12"/>
        <v>724.942218</v>
      </c>
      <c r="W91">
        <f t="shared" si="13"/>
        <v>4915517.230626422</v>
      </c>
      <c r="X91" s="4">
        <f t="shared" si="18"/>
        <v>1774352113.6665666</v>
      </c>
      <c r="Z91">
        <v>5280</v>
      </c>
      <c r="AA91" s="3">
        <f t="shared" si="14"/>
        <v>1002.6252453620326</v>
      </c>
      <c r="AB91">
        <f t="shared" si="15"/>
        <v>61.31017939191357</v>
      </c>
      <c r="AC91" s="9">
        <f t="shared" si="16"/>
        <v>903.4919208827001</v>
      </c>
      <c r="AD91">
        <f t="shared" si="17"/>
        <v>54430807.59073423</v>
      </c>
      <c r="AE91" s="4">
        <f t="shared" si="19"/>
        <v>4449781754.674428</v>
      </c>
      <c r="AF91">
        <f>IF(AND(VLOOKUP(1,S:X,6)&lt;AE91,SUM(AF$1:AF90)=0,AA91&gt;0),Z91/60,0)</f>
        <v>0</v>
      </c>
    </row>
    <row r="92" spans="1:32" ht="12.75">
      <c r="A92">
        <v>5340</v>
      </c>
      <c r="B92">
        <v>-1.574</v>
      </c>
      <c r="C92">
        <v>47.246</v>
      </c>
      <c r="F92">
        <v>55.432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T92" s="4">
        <f t="shared" si="11"/>
        <v>221.55470999999997</v>
      </c>
      <c r="U92">
        <f t="shared" si="20"/>
        <v>244.21479934175602</v>
      </c>
      <c r="V92" s="9">
        <f t="shared" si="12"/>
        <v>724.836002</v>
      </c>
      <c r="W92">
        <f t="shared" si="13"/>
        <v>4822969.1841518795</v>
      </c>
      <c r="X92" s="4">
        <f t="shared" si="18"/>
        <v>1779175082.8507185</v>
      </c>
      <c r="Z92">
        <v>5340</v>
      </c>
      <c r="AA92" s="3">
        <f t="shared" si="14"/>
        <v>1004.3158877988936</v>
      </c>
      <c r="AB92">
        <f t="shared" si="15"/>
        <v>61.22902985632756</v>
      </c>
      <c r="AC92" s="9">
        <f t="shared" si="16"/>
        <v>903.8080710183931</v>
      </c>
      <c r="AD92">
        <f t="shared" si="17"/>
        <v>54471343.709880166</v>
      </c>
      <c r="AE92" s="4">
        <f t="shared" si="19"/>
        <v>4504253098.384308</v>
      </c>
      <c r="AF92">
        <f>IF(AND(VLOOKUP(1,S:X,6)&lt;AE92,SUM(AF$1:AF91)=0,AA92&gt;0),Z92/60,0)</f>
        <v>0</v>
      </c>
    </row>
    <row r="93" spans="1:32" ht="12.75">
      <c r="A93">
        <v>5400</v>
      </c>
      <c r="B93">
        <v>-1.549</v>
      </c>
      <c r="C93">
        <v>46.707</v>
      </c>
      <c r="F93">
        <v>55.526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T93" s="4">
        <f t="shared" si="11"/>
        <v>221.55470999999997</v>
      </c>
      <c r="U93">
        <f t="shared" si="20"/>
        <v>244.62652563128108</v>
      </c>
      <c r="V93" s="9">
        <f t="shared" si="12"/>
        <v>724.735209</v>
      </c>
      <c r="W93">
        <f t="shared" si="13"/>
        <v>4734869.506208084</v>
      </c>
      <c r="X93" s="4">
        <f t="shared" si="18"/>
        <v>1783909952.3569267</v>
      </c>
      <c r="Z93">
        <v>5400</v>
      </c>
      <c r="AA93" s="3">
        <f t="shared" si="14"/>
        <v>1005.987666328203</v>
      </c>
      <c r="AB93">
        <f t="shared" si="15"/>
        <v>61.14899673311682</v>
      </c>
      <c r="AC93" s="9">
        <f t="shared" si="16"/>
        <v>904.120693603374</v>
      </c>
      <c r="AD93">
        <f t="shared" si="17"/>
        <v>54511386.43245956</v>
      </c>
      <c r="AE93" s="4">
        <f t="shared" si="19"/>
        <v>4558764484.816768</v>
      </c>
      <c r="AF93">
        <f>IF(AND(VLOOKUP(1,S:X,6)&lt;AE93,SUM(AF$1:AF92)=0,AA93&gt;0),Z93/60,0)</f>
        <v>0</v>
      </c>
    </row>
    <row r="94" spans="1:32" ht="12.75">
      <c r="A94">
        <v>5460</v>
      </c>
      <c r="B94">
        <v>-1.525</v>
      </c>
      <c r="C94">
        <v>46.194</v>
      </c>
      <c r="F94">
        <v>55.615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T94" s="4">
        <f t="shared" si="11"/>
        <v>221.55470999999997</v>
      </c>
      <c r="U94">
        <f t="shared" si="20"/>
        <v>245.01968279478933</v>
      </c>
      <c r="V94" s="9">
        <f t="shared" si="12"/>
        <v>724.6392780000001</v>
      </c>
      <c r="W94">
        <f t="shared" si="13"/>
        <v>4650767.908832359</v>
      </c>
      <c r="X94" s="4">
        <f t="shared" si="18"/>
        <v>1788560720.265759</v>
      </c>
      <c r="Z94">
        <v>5460</v>
      </c>
      <c r="AA94" s="3">
        <f t="shared" si="14"/>
        <v>1007.6409972697013</v>
      </c>
      <c r="AB94">
        <f t="shared" si="15"/>
        <v>61.07005226034423</v>
      </c>
      <c r="AC94" s="9">
        <f t="shared" si="16"/>
        <v>904.4298664894342</v>
      </c>
      <c r="AD94">
        <f t="shared" si="17"/>
        <v>54550947.25603659</v>
      </c>
      <c r="AE94" s="4">
        <f t="shared" si="19"/>
        <v>4613315432.072804</v>
      </c>
      <c r="AF94">
        <f>IF(AND(VLOOKUP(1,S:X,6)&lt;AE94,SUM(AF$1:AF93)=0,AA94&gt;0),Z94/60,0)</f>
        <v>0</v>
      </c>
    </row>
    <row r="95" spans="1:32" ht="12.75">
      <c r="A95">
        <v>5520</v>
      </c>
      <c r="B95">
        <v>-1.502</v>
      </c>
      <c r="C95">
        <v>45.705</v>
      </c>
      <c r="F95">
        <v>55.7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T95" s="4">
        <f t="shared" si="11"/>
        <v>221.55470999999997</v>
      </c>
      <c r="U95">
        <f t="shared" si="20"/>
        <v>245.3956248882195</v>
      </c>
      <c r="V95" s="9">
        <f t="shared" si="12"/>
        <v>724.5478350000001</v>
      </c>
      <c r="W95">
        <f t="shared" si="13"/>
        <v>4570371.330736307</v>
      </c>
      <c r="X95" s="4">
        <f t="shared" si="18"/>
        <v>1793131091.5964954</v>
      </c>
      <c r="Z95">
        <v>5520</v>
      </c>
      <c r="AA95" s="3">
        <f t="shared" si="14"/>
        <v>1009.2762833113727</v>
      </c>
      <c r="AB95">
        <f t="shared" si="15"/>
        <v>60.99216966567625</v>
      </c>
      <c r="AC95" s="9">
        <f t="shared" si="16"/>
        <v>904.7356649792267</v>
      </c>
      <c r="AD95">
        <f t="shared" si="17"/>
        <v>54590037.28600538</v>
      </c>
      <c r="AE95" s="4">
        <f t="shared" si="19"/>
        <v>4667905469.358809</v>
      </c>
      <c r="AF95">
        <f>IF(AND(VLOOKUP(1,S:X,6)&lt;AE95,SUM(AF$1:AF94)=0,AA95&gt;0),Z95/60,0)</f>
        <v>0</v>
      </c>
    </row>
    <row r="96" spans="1:32" ht="12.75">
      <c r="A96">
        <v>5580</v>
      </c>
      <c r="B96">
        <v>-1.48</v>
      </c>
      <c r="C96">
        <v>45.239</v>
      </c>
      <c r="F96">
        <v>55.782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T96" s="4">
        <f t="shared" si="11"/>
        <v>221.55470999999997</v>
      </c>
      <c r="U96">
        <f t="shared" si="20"/>
        <v>245.75495973152255</v>
      </c>
      <c r="V96" s="9">
        <f t="shared" si="12"/>
        <v>724.460693</v>
      </c>
      <c r="W96">
        <f t="shared" si="13"/>
        <v>4493546.7250981815</v>
      </c>
      <c r="X96" s="4">
        <f t="shared" si="18"/>
        <v>1797624638.3215935</v>
      </c>
      <c r="Z96">
        <v>5580</v>
      </c>
      <c r="AA96" s="3">
        <f t="shared" si="14"/>
        <v>1010.893914098161</v>
      </c>
      <c r="AB96">
        <f t="shared" si="15"/>
        <v>60.91532312070799</v>
      </c>
      <c r="AC96" s="9">
        <f t="shared" si="16"/>
        <v>905.0381619363561</v>
      </c>
      <c r="AD96">
        <f t="shared" si="17"/>
        <v>54628667.25309909</v>
      </c>
      <c r="AE96" s="4">
        <f t="shared" si="19"/>
        <v>4722534136.611909</v>
      </c>
      <c r="AF96">
        <f>IF(AND(VLOOKUP(1,S:X,6)&lt;AE96,SUM(AF$1:AF95)=0,AA96&gt;0),Z96/60,0)</f>
        <v>0</v>
      </c>
    </row>
    <row r="97" spans="1:32" ht="12.75">
      <c r="A97">
        <v>5640</v>
      </c>
      <c r="B97">
        <v>-1.459</v>
      </c>
      <c r="C97">
        <v>44.795</v>
      </c>
      <c r="F97">
        <v>55.86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T97" s="4">
        <f t="shared" si="11"/>
        <v>221.55470999999997</v>
      </c>
      <c r="U97">
        <f t="shared" si="20"/>
        <v>246.0983106405072</v>
      </c>
      <c r="V97" s="9">
        <f t="shared" si="12"/>
        <v>724.3776650000001</v>
      </c>
      <c r="W97">
        <f t="shared" si="13"/>
        <v>4420158.026032828</v>
      </c>
      <c r="X97" s="4">
        <f t="shared" si="18"/>
        <v>1802044796.3476264</v>
      </c>
      <c r="Z97">
        <v>5640</v>
      </c>
      <c r="AA97" s="3">
        <f t="shared" si="14"/>
        <v>1012.4942667892417</v>
      </c>
      <c r="AB97">
        <f t="shared" si="15"/>
        <v>60.83948769786496</v>
      </c>
      <c r="AC97" s="9">
        <f t="shared" si="16"/>
        <v>905.3374278895883</v>
      </c>
      <c r="AD97">
        <f t="shared" si="17"/>
        <v>54666847.5299369</v>
      </c>
      <c r="AE97" s="4">
        <f t="shared" si="19"/>
        <v>4777200984.141846</v>
      </c>
      <c r="AF97">
        <f>IF(AND(VLOOKUP(1,S:X,6)&lt;AE97,SUM(AF$1:AF96)=0,AA97&gt;0),Z97/60,0)</f>
        <v>0</v>
      </c>
    </row>
    <row r="98" spans="1:32" ht="12.75">
      <c r="A98">
        <v>5700</v>
      </c>
      <c r="B98">
        <v>-1.439</v>
      </c>
      <c r="C98">
        <v>44.37</v>
      </c>
      <c r="F98">
        <v>55.935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T98" s="4">
        <f t="shared" si="11"/>
        <v>221.55470999999997</v>
      </c>
      <c r="U98">
        <f t="shared" si="20"/>
        <v>246.4278685130919</v>
      </c>
      <c r="V98" s="9">
        <f t="shared" si="12"/>
        <v>724.2981900000001</v>
      </c>
      <c r="W98">
        <f t="shared" si="13"/>
        <v>4349734.504988119</v>
      </c>
      <c r="X98" s="4">
        <f t="shared" si="18"/>
        <v>1806394530.8526146</v>
      </c>
      <c r="Z98">
        <v>5700</v>
      </c>
      <c r="AA98" s="3">
        <f t="shared" si="14"/>
        <v>1014.0777065858476</v>
      </c>
      <c r="AB98">
        <f t="shared" si="15"/>
        <v>60.76463932971051</v>
      </c>
      <c r="AC98" s="9">
        <f t="shared" si="16"/>
        <v>905.6335311315536</v>
      </c>
      <c r="AD98">
        <f t="shared" si="17"/>
        <v>54704588.146671355</v>
      </c>
      <c r="AE98" s="4">
        <f t="shared" si="19"/>
        <v>4831905572.288517</v>
      </c>
      <c r="AF98">
        <f>IF(AND(VLOOKUP(1,S:X,6)&lt;AE98,SUM(AF$1:AF97)=0,AA98&gt;0),Z98/60,0)</f>
        <v>0</v>
      </c>
    </row>
    <row r="99" spans="1:32" ht="12.75">
      <c r="A99">
        <v>5760</v>
      </c>
      <c r="B99">
        <v>-1.42</v>
      </c>
      <c r="C99">
        <v>43.964</v>
      </c>
      <c r="F99">
        <v>56.007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T99" s="4">
        <f t="shared" si="11"/>
        <v>221.55470999999997</v>
      </c>
      <c r="U99">
        <f t="shared" si="20"/>
        <v>246.74351860148155</v>
      </c>
      <c r="V99" s="9">
        <f t="shared" si="12"/>
        <v>724.222268</v>
      </c>
      <c r="W99">
        <f t="shared" si="13"/>
        <v>4282298.518317152</v>
      </c>
      <c r="X99" s="4">
        <f t="shared" si="18"/>
        <v>1810676829.3709319</v>
      </c>
      <c r="Z99">
        <v>5760</v>
      </c>
      <c r="AA99" s="3">
        <f t="shared" si="14"/>
        <v>1015.6445872314937</v>
      </c>
      <c r="AB99">
        <f t="shared" si="15"/>
        <v>60.690754770500945</v>
      </c>
      <c r="AC99" s="9">
        <f t="shared" si="16"/>
        <v>905.9265378122893</v>
      </c>
      <c r="AD99">
        <f t="shared" si="17"/>
        <v>54741898.80579474</v>
      </c>
      <c r="AE99" s="4">
        <f t="shared" si="19"/>
        <v>4886647471.094312</v>
      </c>
      <c r="AF99">
        <f>IF(AND(VLOOKUP(1,S:X,6)&lt;AE99,SUM(AF$1:AF98)=0,AA99&gt;0),Z99/60,0)</f>
        <v>0</v>
      </c>
    </row>
    <row r="100" spans="1:32" ht="12.75">
      <c r="A100">
        <v>5820</v>
      </c>
      <c r="B100">
        <v>-1.401</v>
      </c>
      <c r="C100">
        <v>43.574</v>
      </c>
      <c r="F100">
        <v>56.076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T100" s="4">
        <f t="shared" si="11"/>
        <v>221.55470999999997</v>
      </c>
      <c r="U100">
        <f t="shared" si="20"/>
        <v>247.04749167651158</v>
      </c>
      <c r="V100" s="9">
        <f t="shared" si="12"/>
        <v>724.1493380000001</v>
      </c>
      <c r="W100">
        <f t="shared" si="13"/>
        <v>4217371.569013355</v>
      </c>
      <c r="X100" s="4">
        <f t="shared" si="18"/>
        <v>1814894200.9399452</v>
      </c>
      <c r="Z100">
        <v>5820</v>
      </c>
      <c r="AA100" s="3">
        <f t="shared" si="14"/>
        <v>1017.1952514863153</v>
      </c>
      <c r="AB100">
        <f t="shared" si="15"/>
        <v>60.61781155984167</v>
      </c>
      <c r="AC100" s="9">
        <f t="shared" si="16"/>
        <v>906.216512027941</v>
      </c>
      <c r="AD100">
        <f t="shared" si="17"/>
        <v>54778788.89615705</v>
      </c>
      <c r="AE100" s="4">
        <f t="shared" si="19"/>
        <v>4941426259.990469</v>
      </c>
      <c r="AF100">
        <f>IF(AND(VLOOKUP(1,S:X,6)&lt;AE100,SUM(AF$1:AF99)=0,AA100&gt;0),Z100/60,0)</f>
        <v>0</v>
      </c>
    </row>
    <row r="101" spans="1:32" ht="12.75">
      <c r="A101">
        <v>5880</v>
      </c>
      <c r="B101">
        <v>-1.383</v>
      </c>
      <c r="C101">
        <v>43.201</v>
      </c>
      <c r="F101">
        <v>56.142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T101" s="4">
        <f t="shared" si="11"/>
        <v>221.55470999999997</v>
      </c>
      <c r="U101">
        <f t="shared" si="20"/>
        <v>247.33891616408545</v>
      </c>
      <c r="V101" s="9">
        <f t="shared" si="12"/>
        <v>724.0795870000001</v>
      </c>
      <c r="W101">
        <f t="shared" si="13"/>
        <v>4155138.0912110177</v>
      </c>
      <c r="X101" s="4">
        <f t="shared" si="18"/>
        <v>1819049339.0311563</v>
      </c>
      <c r="Z101">
        <v>5880</v>
      </c>
      <c r="AA101" s="3">
        <f t="shared" si="14"/>
        <v>1018.7300315771122</v>
      </c>
      <c r="AB101">
        <f t="shared" si="15"/>
        <v>60.54578798830936</v>
      </c>
      <c r="AC101" s="9">
        <f t="shared" si="16"/>
        <v>906.50351590492</v>
      </c>
      <c r="AD101">
        <f t="shared" si="17"/>
        <v>54815267.506245665</v>
      </c>
      <c r="AE101" s="4">
        <f t="shared" si="19"/>
        <v>4996241527.496715</v>
      </c>
      <c r="AF101">
        <f>IF(AND(VLOOKUP(1,S:X,6)&lt;AE101,SUM(AF$1:AF100)=0,AA101&gt;0),Z101/60,0)</f>
        <v>0</v>
      </c>
    </row>
    <row r="102" spans="1:32" ht="12.75">
      <c r="A102">
        <v>5940</v>
      </c>
      <c r="B102">
        <v>-1.366</v>
      </c>
      <c r="C102">
        <v>42.842</v>
      </c>
      <c r="F102">
        <v>56.206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T102" s="4">
        <f t="shared" si="11"/>
        <v>221.55470999999997</v>
      </c>
      <c r="U102">
        <f t="shared" si="20"/>
        <v>247.6200525262631</v>
      </c>
      <c r="V102" s="9">
        <f t="shared" si="12"/>
        <v>724.012454</v>
      </c>
      <c r="W102">
        <f t="shared" si="13"/>
        <v>4095113.8031519335</v>
      </c>
      <c r="X102" s="4">
        <f t="shared" si="18"/>
        <v>1823144452.8343081</v>
      </c>
      <c r="Z102">
        <v>5940</v>
      </c>
      <c r="AA102" s="3">
        <f t="shared" si="14"/>
        <v>1020.2492496245733</v>
      </c>
      <c r="AB102">
        <f t="shared" si="15"/>
        <v>60.47466306491483</v>
      </c>
      <c r="AC102" s="9">
        <f t="shared" si="16"/>
        <v>906.7876096797952</v>
      </c>
      <c r="AD102">
        <f t="shared" si="17"/>
        <v>54851343.43677292</v>
      </c>
      <c r="AE102" s="4">
        <f t="shared" si="19"/>
        <v>5051092870.933488</v>
      </c>
      <c r="AF102">
        <f>IF(AND(VLOOKUP(1,S:X,6)&lt;AE102,SUM(AF$1:AF101)=0,AA102&gt;0),Z102/60,0)</f>
        <v>0</v>
      </c>
    </row>
    <row r="103" spans="1:32" ht="12.75">
      <c r="A103">
        <v>6000</v>
      </c>
      <c r="B103">
        <v>-1.349</v>
      </c>
      <c r="C103">
        <v>42.497</v>
      </c>
      <c r="F103">
        <v>56.267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T103" s="4">
        <f t="shared" si="11"/>
        <v>221.55470999999997</v>
      </c>
      <c r="U103">
        <f t="shared" si="20"/>
        <v>247.89082821706697</v>
      </c>
      <c r="V103" s="9">
        <f t="shared" si="12"/>
        <v>723.947939</v>
      </c>
      <c r="W103">
        <f t="shared" si="13"/>
        <v>4037312.838994291</v>
      </c>
      <c r="X103" s="4">
        <f t="shared" si="18"/>
        <v>1827181765.6733024</v>
      </c>
      <c r="Z103">
        <v>6000</v>
      </c>
      <c r="AA103" s="3">
        <f t="shared" si="14"/>
        <v>1021.753218049062</v>
      </c>
      <c r="AB103">
        <f t="shared" si="15"/>
        <v>60.40441648629015</v>
      </c>
      <c r="AC103" s="9">
        <f t="shared" si="16"/>
        <v>907.0688517751746</v>
      </c>
      <c r="AD103">
        <f t="shared" si="17"/>
        <v>54887025.21261385</v>
      </c>
      <c r="AE103" s="4">
        <f t="shared" si="19"/>
        <v>5105979896.146102</v>
      </c>
      <c r="AF103">
        <f>IF(AND(VLOOKUP(1,S:X,6)&lt;AE103,SUM(AF$1:AF102)=0,AA103&gt;0),Z103/60,0)</f>
        <v>0</v>
      </c>
    </row>
    <row r="104" spans="1:32" ht="12.75">
      <c r="A104">
        <v>6060</v>
      </c>
      <c r="B104">
        <v>-1.333</v>
      </c>
      <c r="C104">
        <v>42.166</v>
      </c>
      <c r="F104">
        <v>56.326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T104" s="4">
        <f t="shared" si="11"/>
        <v>221.55470999999997</v>
      </c>
      <c r="U104">
        <f t="shared" si="20"/>
        <v>248.151173127812</v>
      </c>
      <c r="V104" s="9">
        <f t="shared" si="12"/>
        <v>723.8860420000001</v>
      </c>
      <c r="W104">
        <f t="shared" si="13"/>
        <v>3981748.858037771</v>
      </c>
      <c r="X104" s="4">
        <f t="shared" si="18"/>
        <v>1831163514.5313401</v>
      </c>
      <c r="Z104">
        <v>6060</v>
      </c>
      <c r="AA104" s="3">
        <f t="shared" si="14"/>
        <v>1023.2422399562339</v>
      </c>
      <c r="AB104">
        <f t="shared" si="15"/>
        <v>60.335028607492866</v>
      </c>
      <c r="AC104" s="9">
        <f t="shared" si="16"/>
        <v>907.3472988718157</v>
      </c>
      <c r="AD104">
        <f t="shared" si="17"/>
        <v>54922321.09413427</v>
      </c>
      <c r="AE104" s="4">
        <f t="shared" si="19"/>
        <v>5160902217.240236</v>
      </c>
      <c r="AF104">
        <f>IF(AND(VLOOKUP(1,S:X,6)&lt;AE104,SUM(AF$1:AF103)=0,AA104&gt;0),Z104/60,0)</f>
        <v>0</v>
      </c>
    </row>
    <row r="105" spans="1:32" ht="12.75">
      <c r="A105">
        <v>6120</v>
      </c>
      <c r="B105">
        <v>-1.318</v>
      </c>
      <c r="C105">
        <v>41.846</v>
      </c>
      <c r="F105">
        <v>56.384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T105" s="4">
        <f t="shared" si="11"/>
        <v>221.55470999999997</v>
      </c>
      <c r="U105">
        <f t="shared" si="20"/>
        <v>248.40338651277128</v>
      </c>
      <c r="V105" s="9">
        <f t="shared" si="12"/>
        <v>723.8262020000001</v>
      </c>
      <c r="W105">
        <f t="shared" si="13"/>
        <v>3927930.020623684</v>
      </c>
      <c r="X105" s="4">
        <f t="shared" si="18"/>
        <v>1835091444.5519638</v>
      </c>
      <c r="Z105">
        <v>6120</v>
      </c>
      <c r="AA105" s="3">
        <f t="shared" si="14"/>
        <v>1024.7166095036832</v>
      </c>
      <c r="AB105">
        <f t="shared" si="15"/>
        <v>60.26648041432655</v>
      </c>
      <c r="AC105" s="9">
        <f t="shared" si="16"/>
        <v>907.6230059771888</v>
      </c>
      <c r="AD105">
        <f t="shared" si="17"/>
        <v>54957239.087945595</v>
      </c>
      <c r="AE105" s="4">
        <f t="shared" si="19"/>
        <v>5215859456.328182</v>
      </c>
      <c r="AF105">
        <f>IF(AND(VLOOKUP(1,S:X,6)&lt;AE105,SUM(AF$1:AF104)=0,AA105&gt;0),Z105/60,0)</f>
        <v>0</v>
      </c>
    </row>
    <row r="106" spans="1:32" ht="12.75">
      <c r="A106">
        <v>6180</v>
      </c>
      <c r="B106">
        <v>-1.303</v>
      </c>
      <c r="C106">
        <v>41.539</v>
      </c>
      <c r="F106">
        <v>56.439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T106" s="4">
        <f t="shared" si="11"/>
        <v>221.55470999999997</v>
      </c>
      <c r="U106">
        <f t="shared" si="20"/>
        <v>248.64583606484408</v>
      </c>
      <c r="V106" s="9">
        <f t="shared" si="12"/>
        <v>723.7687930000001</v>
      </c>
      <c r="W106">
        <f t="shared" si="13"/>
        <v>3876203.599811726</v>
      </c>
      <c r="X106" s="4">
        <f t="shared" si="18"/>
        <v>1838967648.1517756</v>
      </c>
      <c r="Z106">
        <v>6180</v>
      </c>
      <c r="AA106" s="3">
        <f t="shared" si="14"/>
        <v>1026.1766122497243</v>
      </c>
      <c r="AB106">
        <f t="shared" si="15"/>
        <v>60.19875349708567</v>
      </c>
      <c r="AC106" s="9">
        <f t="shared" si="16"/>
        <v>907.8960264906984</v>
      </c>
      <c r="AD106">
        <f t="shared" si="17"/>
        <v>54991786.9571213</v>
      </c>
      <c r="AE106" s="4">
        <f t="shared" si="19"/>
        <v>5270851243.285303</v>
      </c>
      <c r="AF106">
        <f>IF(AND(VLOOKUP(1,S:X,6)&lt;AE106,SUM(AF$1:AF105)=0,AA106&gt;0),Z106/60,0)</f>
        <v>0</v>
      </c>
    </row>
    <row r="107" spans="1:32" ht="12.75">
      <c r="A107">
        <v>6240</v>
      </c>
      <c r="B107">
        <v>-1.289</v>
      </c>
      <c r="C107">
        <v>41.242</v>
      </c>
      <c r="F107">
        <v>56.492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T107" s="4">
        <f t="shared" si="11"/>
        <v>221.55470999999997</v>
      </c>
      <c r="U107">
        <f t="shared" si="20"/>
        <v>248.88083906670653</v>
      </c>
      <c r="V107" s="9">
        <f t="shared" si="12"/>
        <v>723.713254</v>
      </c>
      <c r="W107">
        <f t="shared" si="13"/>
        <v>3826074.2434631567</v>
      </c>
      <c r="X107" s="4">
        <f t="shared" si="18"/>
        <v>1842793722.3952386</v>
      </c>
      <c r="Z107">
        <v>6240</v>
      </c>
      <c r="AA107" s="3">
        <f t="shared" si="14"/>
        <v>1027.6225254853416</v>
      </c>
      <c r="AB107">
        <f t="shared" si="15"/>
        <v>60.131830025637534</v>
      </c>
      <c r="AC107" s="9">
        <f t="shared" si="16"/>
        <v>908.1664122657589</v>
      </c>
      <c r="AD107">
        <f t="shared" si="17"/>
        <v>55025972.230906256</v>
      </c>
      <c r="AE107" s="4">
        <f t="shared" si="19"/>
        <v>5325877215.51621</v>
      </c>
      <c r="AF107">
        <f>IF(AND(VLOOKUP(1,S:X,6)&lt;AE107,SUM(AF$1:AF106)=0,AA107&gt;0),Z107/60,0)</f>
        <v>0</v>
      </c>
    </row>
    <row r="108" spans="1:32" ht="12.75">
      <c r="A108">
        <v>6300</v>
      </c>
      <c r="B108">
        <v>-1.275</v>
      </c>
      <c r="C108">
        <v>40.955</v>
      </c>
      <c r="F108">
        <v>56.544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T108" s="4">
        <f t="shared" si="11"/>
        <v>221.55470999999997</v>
      </c>
      <c r="U108">
        <f t="shared" si="20"/>
        <v>249.10835192941664</v>
      </c>
      <c r="V108" s="9">
        <f t="shared" si="12"/>
        <v>723.659585</v>
      </c>
      <c r="W108">
        <f t="shared" si="13"/>
        <v>3777550.4440268097</v>
      </c>
      <c r="X108" s="4">
        <f t="shared" si="18"/>
        <v>1846571272.8392653</v>
      </c>
      <c r="Z108">
        <v>6300</v>
      </c>
      <c r="AA108" s="3">
        <f t="shared" si="14"/>
        <v>1029.0546185502797</v>
      </c>
      <c r="AB108">
        <f t="shared" si="15"/>
        <v>60.065692725761735</v>
      </c>
      <c r="AC108" s="9">
        <f t="shared" si="16"/>
        <v>908.4342136689023</v>
      </c>
      <c r="AD108">
        <f t="shared" si="17"/>
        <v>55059802.21394963</v>
      </c>
      <c r="AE108" s="4">
        <f t="shared" si="19"/>
        <v>5380937017.730159</v>
      </c>
      <c r="AF108">
        <f>IF(AND(VLOOKUP(1,S:X,6)&lt;AE108,SUM(AF$1:AF107)=0,AA108&gt;0),Z108/60,0)</f>
        <v>0</v>
      </c>
    </row>
    <row r="109" spans="1:32" ht="12.75">
      <c r="A109">
        <v>6360</v>
      </c>
      <c r="B109">
        <v>-1.261</v>
      </c>
      <c r="C109">
        <v>40.678</v>
      </c>
      <c r="F109">
        <v>56.594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T109" s="4">
        <f t="shared" si="11"/>
        <v>221.55470999999997</v>
      </c>
      <c r="U109">
        <f t="shared" si="20"/>
        <v>249.3283323344321</v>
      </c>
      <c r="V109" s="9">
        <f t="shared" si="12"/>
        <v>723.607786</v>
      </c>
      <c r="W109">
        <f t="shared" si="13"/>
        <v>3730640.4464390785</v>
      </c>
      <c r="X109" s="4">
        <f t="shared" si="18"/>
        <v>1850301913.2857044</v>
      </c>
      <c r="Z109">
        <v>6360</v>
      </c>
      <c r="AA109" s="3">
        <f t="shared" si="14"/>
        <v>1030.4731531341636</v>
      </c>
      <c r="AB109">
        <f t="shared" si="15"/>
        <v>60.0003248566717</v>
      </c>
      <c r="AC109" s="9">
        <f t="shared" si="16"/>
        <v>908.6994796360887</v>
      </c>
      <c r="AD109">
        <f t="shared" si="17"/>
        <v>55093283.995087974</v>
      </c>
      <c r="AE109" s="4">
        <f t="shared" si="19"/>
        <v>5436030301.725246</v>
      </c>
      <c r="AF109">
        <f>IF(AND(VLOOKUP(1,S:X,6)&lt;AE109,SUM(AF$1:AF108)=0,AA109&gt;0),Z109/60,0)</f>
        <v>0</v>
      </c>
    </row>
    <row r="110" spans="1:32" ht="12.75">
      <c r="A110">
        <v>6420</v>
      </c>
      <c r="B110">
        <v>-1.248</v>
      </c>
      <c r="C110">
        <v>40.41</v>
      </c>
      <c r="F110">
        <v>56.642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T110" s="4">
        <f t="shared" si="11"/>
        <v>221.55470999999997</v>
      </c>
      <c r="U110">
        <f t="shared" si="20"/>
        <v>249.5415354647267</v>
      </c>
      <c r="V110" s="9">
        <f t="shared" si="12"/>
        <v>723.55767</v>
      </c>
      <c r="W110">
        <f t="shared" si="13"/>
        <v>3685182.493088923</v>
      </c>
      <c r="X110" s="4">
        <f t="shared" si="18"/>
        <v>1853987095.7787933</v>
      </c>
      <c r="Z110">
        <v>6420</v>
      </c>
      <c r="AA110" s="3">
        <f t="shared" si="14"/>
        <v>1031.8783835635033</v>
      </c>
      <c r="AB110">
        <f t="shared" si="15"/>
        <v>59.935710189649164</v>
      </c>
      <c r="AC110" s="9">
        <f t="shared" si="16"/>
        <v>908.9622577263751</v>
      </c>
      <c r="AD110">
        <f t="shared" si="17"/>
        <v>55126424.4557056</v>
      </c>
      <c r="AE110" s="4">
        <f t="shared" si="19"/>
        <v>5491156726.180952</v>
      </c>
      <c r="AF110">
        <f>IF(AND(VLOOKUP(1,S:X,6)&lt;AE110,SUM(AF$1:AF109)=0,AA110&gt;0),Z110/60,0)</f>
        <v>0</v>
      </c>
    </row>
    <row r="111" spans="1:32" ht="12.75">
      <c r="A111">
        <v>6480</v>
      </c>
      <c r="B111">
        <v>-1.236</v>
      </c>
      <c r="C111">
        <v>40.151</v>
      </c>
      <c r="F111">
        <v>56.689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T111" s="4">
        <f t="shared" si="11"/>
        <v>221.55470999999997</v>
      </c>
      <c r="U111">
        <f t="shared" si="20"/>
        <v>249.7479255375202</v>
      </c>
      <c r="V111" s="9">
        <f t="shared" si="12"/>
        <v>723.5092370000001</v>
      </c>
      <c r="W111">
        <f t="shared" si="13"/>
        <v>3641183.555547928</v>
      </c>
      <c r="X111" s="4">
        <f t="shared" si="18"/>
        <v>1857628279.3343413</v>
      </c>
      <c r="Z111">
        <v>6480</v>
      </c>
      <c r="AA111" s="3">
        <f t="shared" si="14"/>
        <v>1033.270557075361</v>
      </c>
      <c r="AB111">
        <f t="shared" si="15"/>
        <v>59.87183298772613</v>
      </c>
      <c r="AC111" s="9">
        <f t="shared" si="16"/>
        <v>909.2225941730926</v>
      </c>
      <c r="AD111">
        <f t="shared" si="17"/>
        <v>55159230.27769536</v>
      </c>
      <c r="AE111" s="4">
        <f t="shared" si="19"/>
        <v>5546315956.458648</v>
      </c>
      <c r="AF111">
        <f>IF(AND(VLOOKUP(1,S:X,6)&lt;AE111,SUM(AF$1:AF110)=0,AA111&gt;0),Z111/60,0)</f>
        <v>0</v>
      </c>
    </row>
    <row r="112" spans="1:32" ht="12.75">
      <c r="A112">
        <v>6540</v>
      </c>
      <c r="B112">
        <v>-1.223</v>
      </c>
      <c r="C112">
        <v>39.899</v>
      </c>
      <c r="F112">
        <v>56.735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T112" s="4">
        <f t="shared" si="11"/>
        <v>221.55470999999997</v>
      </c>
      <c r="U112">
        <f t="shared" si="20"/>
        <v>249.94906544923438</v>
      </c>
      <c r="V112" s="9">
        <f t="shared" si="12"/>
        <v>723.462113</v>
      </c>
      <c r="W112">
        <f t="shared" si="13"/>
        <v>3598309.8840633086</v>
      </c>
      <c r="X112" s="4">
        <f t="shared" si="18"/>
        <v>1861226589.2184045</v>
      </c>
      <c r="Z112">
        <v>6540</v>
      </c>
      <c r="AA112" s="3">
        <f t="shared" si="14"/>
        <v>1034.6499140784215</v>
      </c>
      <c r="AB112">
        <f t="shared" si="15"/>
        <v>59.808677986354155</v>
      </c>
      <c r="AC112" s="9">
        <f t="shared" si="16"/>
        <v>909.4805339326649</v>
      </c>
      <c r="AD112">
        <f t="shared" si="17"/>
        <v>55191707.95104313</v>
      </c>
      <c r="AE112" s="4">
        <f t="shared" si="19"/>
        <v>5601507664.409691</v>
      </c>
      <c r="AF112">
        <f>IF(AND(VLOOKUP(1,S:X,6)&lt;AE112,SUM(AF$1:AF111)=0,AA112&gt;0),Z112/60,0)</f>
        <v>0</v>
      </c>
    </row>
    <row r="113" spans="1:32" ht="12.75">
      <c r="A113">
        <v>6600</v>
      </c>
      <c r="B113">
        <v>-1.211</v>
      </c>
      <c r="C113">
        <v>39.656</v>
      </c>
      <c r="F113">
        <v>56.779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T113" s="4">
        <f t="shared" si="11"/>
        <v>221.55470999999997</v>
      </c>
      <c r="U113">
        <f t="shared" si="20"/>
        <v>250.14332886622992</v>
      </c>
      <c r="V113" s="9">
        <f t="shared" si="12"/>
        <v>723.4166720000001</v>
      </c>
      <c r="W113">
        <f t="shared" si="13"/>
        <v>3556907.587883147</v>
      </c>
      <c r="X113" s="4">
        <f t="shared" si="18"/>
        <v>1864783496.8062878</v>
      </c>
      <c r="Z113">
        <v>6600</v>
      </c>
      <c r="AA113" s="3">
        <f t="shared" si="14"/>
        <v>1036.0166884021564</v>
      </c>
      <c r="AB113">
        <f t="shared" si="15"/>
        <v>59.74623037500395</v>
      </c>
      <c r="AC113" s="9">
        <f t="shared" si="16"/>
        <v>909.7361207312033</v>
      </c>
      <c r="AD113">
        <f t="shared" si="17"/>
        <v>55223863.781056754</v>
      </c>
      <c r="AE113" s="4">
        <f t="shared" si="19"/>
        <v>5656731528.190747</v>
      </c>
      <c r="AF113">
        <f>IF(AND(VLOOKUP(1,S:X,6)&lt;AE113,SUM(AF$1:AF112)=0,AA113&gt;0),Z113/60,0)</f>
        <v>0</v>
      </c>
    </row>
    <row r="114" spans="1:32" ht="12.75">
      <c r="A114">
        <v>6660</v>
      </c>
      <c r="B114">
        <v>-1.2</v>
      </c>
      <c r="C114">
        <v>39.419</v>
      </c>
      <c r="F114">
        <v>56.822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T114" s="4">
        <f t="shared" si="11"/>
        <v>221.55470999999997</v>
      </c>
      <c r="U114">
        <f t="shared" si="20"/>
        <v>250.33308675208613</v>
      </c>
      <c r="V114" s="9">
        <f t="shared" si="12"/>
        <v>723.3723530000001</v>
      </c>
      <c r="W114">
        <f t="shared" si="13"/>
        <v>3516470.856199582</v>
      </c>
      <c r="X114" s="4">
        <f t="shared" si="18"/>
        <v>1868299967.6624873</v>
      </c>
      <c r="Z114">
        <v>6660</v>
      </c>
      <c r="AA114" s="3">
        <f t="shared" si="14"/>
        <v>1037.3711075347237</v>
      </c>
      <c r="AB114">
        <f t="shared" si="15"/>
        <v>59.684475779642845</v>
      </c>
      <c r="AC114" s="9">
        <f t="shared" si="16"/>
        <v>909.9893971089934</v>
      </c>
      <c r="AD114">
        <f t="shared" si="17"/>
        <v>55255703.89525925</v>
      </c>
      <c r="AE114" s="4">
        <f t="shared" si="19"/>
        <v>5711987232.086006</v>
      </c>
      <c r="AF114">
        <f>IF(AND(VLOOKUP(1,S:X,6)&lt;AE114,SUM(AF$1:AF113)=0,AA114&gt;0),Z114/60,0)</f>
        <v>0</v>
      </c>
    </row>
    <row r="115" spans="1:32" ht="12.75">
      <c r="A115">
        <v>6720</v>
      </c>
      <c r="B115">
        <v>-1.188</v>
      </c>
      <c r="C115">
        <v>39.19</v>
      </c>
      <c r="F115">
        <v>56.864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T115" s="4">
        <f t="shared" si="11"/>
        <v>221.55470999999997</v>
      </c>
      <c r="U115">
        <f t="shared" si="20"/>
        <v>250.51671299529133</v>
      </c>
      <c r="V115" s="9">
        <f t="shared" si="12"/>
        <v>723.3295300000001</v>
      </c>
      <c r="W115">
        <f t="shared" si="13"/>
        <v>3477345.754983476</v>
      </c>
      <c r="X115" s="4">
        <f t="shared" si="18"/>
        <v>1871777313.4174707</v>
      </c>
      <c r="Z115">
        <v>6720</v>
      </c>
      <c r="AA115" s="3">
        <f t="shared" si="14"/>
        <v>1038.7133928502117</v>
      </c>
      <c r="AB115">
        <f t="shared" si="15"/>
        <v>59.62340024604055</v>
      </c>
      <c r="AC115" s="9">
        <f t="shared" si="16"/>
        <v>910.2404044629897</v>
      </c>
      <c r="AD115">
        <f t="shared" si="17"/>
        <v>55287234.24996487</v>
      </c>
      <c r="AE115" s="4">
        <f t="shared" si="19"/>
        <v>5767274466.335971</v>
      </c>
      <c r="AF115">
        <f>IF(AND(VLOOKUP(1,S:X,6)&lt;AE115,SUM(AF$1:AF114)=0,AA115&gt;0),Z115/60,0)</f>
        <v>0</v>
      </c>
    </row>
    <row r="116" spans="1:32" ht="12.75">
      <c r="A116">
        <v>6780</v>
      </c>
      <c r="B116">
        <v>-1.177</v>
      </c>
      <c r="C116">
        <v>38.967</v>
      </c>
      <c r="F116">
        <v>56.904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T116" s="4">
        <f t="shared" si="11"/>
        <v>221.55470999999997</v>
      </c>
      <c r="U116">
        <f t="shared" si="20"/>
        <v>250.69578715056397</v>
      </c>
      <c r="V116" s="9">
        <f t="shared" si="12"/>
        <v>723.2878290000001</v>
      </c>
      <c r="W116">
        <f t="shared" si="13"/>
        <v>3439195.288940263</v>
      </c>
      <c r="X116" s="4">
        <f t="shared" si="18"/>
        <v>1875216508.706411</v>
      </c>
      <c r="Z116">
        <v>6780</v>
      </c>
      <c r="AA116" s="3">
        <f t="shared" si="14"/>
        <v>1040.0437598257952</v>
      </c>
      <c r="AB116">
        <f t="shared" si="15"/>
        <v>59.562990223856794</v>
      </c>
      <c r="AC116" s="9">
        <f t="shared" si="16"/>
        <v>910.4891830874237</v>
      </c>
      <c r="AD116">
        <f t="shared" si="17"/>
        <v>55318460.636555165</v>
      </c>
      <c r="AE116" s="4">
        <f t="shared" si="19"/>
        <v>5822592926.972526</v>
      </c>
      <c r="AF116">
        <f>IF(AND(VLOOKUP(1,S:X,6)&lt;AE116,SUM(AF$1:AF115)=0,AA116&gt;0),Z116/60,0)</f>
        <v>0</v>
      </c>
    </row>
    <row r="117" spans="1:32" ht="12.75">
      <c r="A117">
        <v>6840</v>
      </c>
      <c r="B117">
        <v>-1.167</v>
      </c>
      <c r="C117">
        <v>38.75</v>
      </c>
      <c r="F117">
        <v>56.944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T117" s="4">
        <f t="shared" si="11"/>
        <v>221.55470999999997</v>
      </c>
      <c r="U117">
        <f t="shared" si="20"/>
        <v>250.87028910986362</v>
      </c>
      <c r="V117" s="9">
        <f t="shared" si="12"/>
        <v>723.24725</v>
      </c>
      <c r="W117">
        <f t="shared" si="13"/>
        <v>3402023.3757265094</v>
      </c>
      <c r="X117" s="4">
        <f t="shared" si="18"/>
        <v>1878618532.0821373</v>
      </c>
      <c r="Z117">
        <v>6840</v>
      </c>
      <c r="AA117" s="3">
        <f t="shared" si="14"/>
        <v>1041.3624182493331</v>
      </c>
      <c r="AB117">
        <f t="shared" si="15"/>
        <v>59.50323255146806</v>
      </c>
      <c r="AC117" s="9">
        <f t="shared" si="16"/>
        <v>910.7357722126253</v>
      </c>
      <c r="AD117">
        <f t="shared" si="17"/>
        <v>55349388.68747132</v>
      </c>
      <c r="AE117" s="4">
        <f t="shared" si="19"/>
        <v>5877942315.659997</v>
      </c>
      <c r="AF117">
        <f>IF(AND(VLOOKUP(1,S:X,6)&lt;AE117,SUM(AF$1:AF116)=0,AA117&gt;0),Z117/60,0)</f>
        <v>0</v>
      </c>
    </row>
    <row r="118" spans="1:32" ht="12.75">
      <c r="A118">
        <v>6900</v>
      </c>
      <c r="B118">
        <v>-1.156</v>
      </c>
      <c r="C118">
        <v>38.539</v>
      </c>
      <c r="F118">
        <v>56.983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T118" s="4">
        <f t="shared" si="11"/>
        <v>221.55470999999997</v>
      </c>
      <c r="U118">
        <f t="shared" si="20"/>
        <v>251.04019923669264</v>
      </c>
      <c r="V118" s="9">
        <f t="shared" si="12"/>
        <v>723.207793</v>
      </c>
      <c r="W118">
        <f t="shared" si="13"/>
        <v>3365833.8411279283</v>
      </c>
      <c r="X118" s="4">
        <f t="shared" si="18"/>
        <v>1881984365.9232652</v>
      </c>
      <c r="Z118">
        <v>6900</v>
      </c>
      <c r="AA118" s="3">
        <f t="shared" si="14"/>
        <v>1042.669572417913</v>
      </c>
      <c r="AB118">
        <f t="shared" si="15"/>
        <v>59.44411444149255</v>
      </c>
      <c r="AC118" s="9">
        <f t="shared" si="16"/>
        <v>910.9802100421498</v>
      </c>
      <c r="AD118">
        <f t="shared" si="17"/>
        <v>55380023.88193816</v>
      </c>
      <c r="AE118" s="4">
        <f t="shared" si="19"/>
        <v>5933322339.541935</v>
      </c>
      <c r="AF118">
        <f>IF(AND(VLOOKUP(1,S:X,6)&lt;AE118,SUM(AF$1:AF117)=0,AA118&gt;0),Z118/60,0)</f>
        <v>0</v>
      </c>
    </row>
    <row r="119" spans="1:32" ht="12.75">
      <c r="A119">
        <v>6960</v>
      </c>
      <c r="B119">
        <v>-1.146</v>
      </c>
      <c r="C119">
        <v>38.334</v>
      </c>
      <c r="F119">
        <v>57.02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T119" s="4">
        <f t="shared" si="11"/>
        <v>221.55470999999997</v>
      </c>
      <c r="U119">
        <f t="shared" si="20"/>
        <v>251.20549837152382</v>
      </c>
      <c r="V119" s="9">
        <f t="shared" si="12"/>
        <v>723.1694580000001</v>
      </c>
      <c r="W119">
        <f t="shared" si="13"/>
        <v>3330630.4180019074</v>
      </c>
      <c r="X119" s="4">
        <f t="shared" si="18"/>
        <v>1885314996.341267</v>
      </c>
      <c r="Z119">
        <v>6960</v>
      </c>
      <c r="AA119" s="3">
        <f t="shared" si="14"/>
        <v>1043.9654213278063</v>
      </c>
      <c r="AB119">
        <f t="shared" si="15"/>
        <v>59.38562346697561</v>
      </c>
      <c r="AC119" s="9">
        <f t="shared" si="16"/>
        <v>911.2225337882999</v>
      </c>
      <c r="AD119">
        <f t="shared" si="17"/>
        <v>55410371.551433586</v>
      </c>
      <c r="AE119" s="4">
        <f t="shared" si="19"/>
        <v>5988732711.093369</v>
      </c>
      <c r="AF119">
        <f>IF(AND(VLOOKUP(1,S:X,6)&lt;AE119,SUM(AF$1:AF118)=0,AA119&gt;0),Z119/60,0)</f>
        <v>0</v>
      </c>
    </row>
    <row r="120" spans="1:32" ht="12.75">
      <c r="A120">
        <v>7020</v>
      </c>
      <c r="B120">
        <v>-1.136</v>
      </c>
      <c r="C120">
        <v>38.134</v>
      </c>
      <c r="F120">
        <v>57.057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T120" s="4">
        <f t="shared" si="11"/>
        <v>221.55470999999997</v>
      </c>
      <c r="U120">
        <f t="shared" si="20"/>
        <v>251.3669757403562</v>
      </c>
      <c r="V120" s="9">
        <f t="shared" si="12"/>
        <v>723.132058</v>
      </c>
      <c r="W120">
        <f t="shared" si="13"/>
        <v>3296244.716122846</v>
      </c>
      <c r="X120" s="4">
        <f t="shared" si="18"/>
        <v>1888611241.05739</v>
      </c>
      <c r="Z120">
        <v>7020</v>
      </c>
      <c r="AA120" s="3">
        <f t="shared" si="14"/>
        <v>1045.2501588562834</v>
      </c>
      <c r="AB120">
        <f t="shared" si="15"/>
        <v>59.327747548199895</v>
      </c>
      <c r="AC120" s="9">
        <f t="shared" si="16"/>
        <v>911.462779706125</v>
      </c>
      <c r="AD120">
        <f t="shared" si="17"/>
        <v>55440436.88491753</v>
      </c>
      <c r="AE120" s="4">
        <f t="shared" si="19"/>
        <v>6044173147.978286</v>
      </c>
      <c r="AF120">
        <f>IF(AND(VLOOKUP(1,S:X,6)&lt;AE120,SUM(AF$1:AF119)=0,AA120&gt;0),Z120/60,0)</f>
        <v>0</v>
      </c>
    </row>
    <row r="121" spans="1:32" ht="12.75">
      <c r="A121">
        <v>7080</v>
      </c>
      <c r="B121">
        <v>-1.127</v>
      </c>
      <c r="C121">
        <v>37.939</v>
      </c>
      <c r="F121">
        <v>57.093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T121" s="4">
        <f t="shared" si="11"/>
        <v>221.55470999999997</v>
      </c>
      <c r="U121">
        <f t="shared" si="20"/>
        <v>251.52461617873595</v>
      </c>
      <c r="V121" s="9">
        <f t="shared" si="12"/>
        <v>723.095593</v>
      </c>
      <c r="W121">
        <f t="shared" si="13"/>
        <v>3262679.689986607</v>
      </c>
      <c r="X121" s="4">
        <f t="shared" si="18"/>
        <v>1891873920.7473767</v>
      </c>
      <c r="Z121">
        <v>7080</v>
      </c>
      <c r="AA121" s="3">
        <f t="shared" si="14"/>
        <v>1046.5239739356957</v>
      </c>
      <c r="AB121">
        <f t="shared" si="15"/>
        <v>59.27047494008725</v>
      </c>
      <c r="AC121" s="9">
        <f t="shared" si="16"/>
        <v>911.7009831259752</v>
      </c>
      <c r="AD121">
        <f t="shared" si="17"/>
        <v>55470224.933832414</v>
      </c>
      <c r="AE121" s="4">
        <f t="shared" si="19"/>
        <v>6099643372.912118</v>
      </c>
      <c r="AF121">
        <f>IF(AND(VLOOKUP(1,S:X,6)&lt;AE121,SUM(AF$1:AF120)=0,AA121&gt;0),Z121/60,0)</f>
        <v>0</v>
      </c>
    </row>
    <row r="122" spans="1:32" ht="12.75">
      <c r="A122">
        <v>7140</v>
      </c>
      <c r="B122">
        <v>-1.117</v>
      </c>
      <c r="C122">
        <v>37.749</v>
      </c>
      <c r="F122">
        <v>57.128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T122" s="4">
        <f t="shared" si="11"/>
        <v>221.55470999999997</v>
      </c>
      <c r="U122">
        <f t="shared" si="20"/>
        <v>251.6784048540783</v>
      </c>
      <c r="V122" s="9">
        <f t="shared" si="12"/>
        <v>723.060063</v>
      </c>
      <c r="W122">
        <f t="shared" si="13"/>
        <v>3229938.2294308776</v>
      </c>
      <c r="X122" s="4">
        <f t="shared" si="18"/>
        <v>1895103858.9768076</v>
      </c>
      <c r="Z122">
        <v>7140</v>
      </c>
      <c r="AA122" s="3">
        <f t="shared" si="14"/>
        <v>1047.7870507202226</v>
      </c>
      <c r="AB122">
        <f t="shared" si="15"/>
        <v>59.21379422016054</v>
      </c>
      <c r="AC122" s="9">
        <f t="shared" si="16"/>
        <v>911.9371784846817</v>
      </c>
      <c r="AD122">
        <f t="shared" si="17"/>
        <v>55499740.61688715</v>
      </c>
      <c r="AE122" s="4">
        <f t="shared" si="19"/>
        <v>6155143113.529005</v>
      </c>
      <c r="AF122">
        <f>IF(AND(VLOOKUP(1,S:X,6)&lt;AE122,SUM(AF$1:AF121)=0,AA122&gt;0),Z122/60,0)</f>
        <v>0</v>
      </c>
    </row>
    <row r="123" spans="1:32" ht="12.75">
      <c r="A123">
        <v>7200</v>
      </c>
      <c r="B123">
        <v>-1.108</v>
      </c>
      <c r="C123">
        <v>37.564</v>
      </c>
      <c r="F123">
        <v>57.162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T123" s="4">
        <f t="shared" si="11"/>
        <v>221.55470999999997</v>
      </c>
      <c r="U123">
        <f t="shared" si="20"/>
        <v>251.82832726909746</v>
      </c>
      <c r="V123" s="9">
        <f t="shared" si="12"/>
        <v>723.025468</v>
      </c>
      <c r="W123">
        <f t="shared" si="13"/>
        <v>3198023.1589669175</v>
      </c>
      <c r="X123" s="4">
        <f t="shared" si="18"/>
        <v>1898301882.1357746</v>
      </c>
      <c r="Z123">
        <v>7200</v>
      </c>
      <c r="AA123" s="3">
        <f t="shared" si="14"/>
        <v>1049.039568745648</v>
      </c>
      <c r="AB123">
        <f t="shared" si="15"/>
        <v>59.15769427703633</v>
      </c>
      <c r="AC123" s="9">
        <f t="shared" si="16"/>
        <v>912.1713993554363</v>
      </c>
      <c r="AD123">
        <f t="shared" si="17"/>
        <v>55528988.7246359</v>
      </c>
      <c r="AE123" s="4">
        <f t="shared" si="19"/>
        <v>6210672102.253641</v>
      </c>
      <c r="AF123">
        <f>IF(AND(VLOOKUP(1,S:X,6)&lt;AE123,SUM(AF$1:AF122)=0,AA123&gt;0),Z123/60,0)</f>
        <v>0</v>
      </c>
    </row>
    <row r="124" ht="12.75">
      <c r="AA124" s="3"/>
    </row>
    <row r="125" ht="12.75">
      <c r="AA125" s="3"/>
    </row>
    <row r="126" ht="12.75">
      <c r="AA126" s="3"/>
    </row>
    <row r="127" ht="12.75">
      <c r="AA127" s="3"/>
    </row>
    <row r="128" ht="12.75">
      <c r="AA128" s="3"/>
    </row>
    <row r="129" ht="12.75">
      <c r="AA129" s="3"/>
    </row>
    <row r="130" ht="12.75">
      <c r="AA130" s="3"/>
    </row>
    <row r="131" ht="12.75">
      <c r="AA131" s="3"/>
    </row>
    <row r="132" ht="12.75">
      <c r="AA132" s="3"/>
    </row>
    <row r="133" ht="12.75">
      <c r="AA133" s="3"/>
    </row>
    <row r="134" ht="12.75">
      <c r="AA134" s="3"/>
    </row>
    <row r="135" ht="12.75">
      <c r="AA135" s="3"/>
    </row>
    <row r="136" ht="12.75">
      <c r="AA136" s="3"/>
    </row>
    <row r="137" ht="12.75">
      <c r="AA137" s="3"/>
    </row>
    <row r="138" ht="12.75">
      <c r="AA138" s="3"/>
    </row>
    <row r="139" ht="12.75">
      <c r="AA139" s="3"/>
    </row>
    <row r="140" ht="12.75">
      <c r="AA140" s="3"/>
    </row>
    <row r="141" ht="12.75">
      <c r="AA141" s="3"/>
    </row>
    <row r="142" ht="12.75">
      <c r="AA142" s="3"/>
    </row>
    <row r="143" ht="12.75">
      <c r="AA143" s="3"/>
    </row>
    <row r="144" ht="12.75">
      <c r="AA144" s="3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44"/>
  <sheetViews>
    <sheetView workbookViewId="0" topLeftCell="A1">
      <selection activeCell="Q6" sqref="Q6:R17"/>
    </sheetView>
  </sheetViews>
  <sheetFormatPr defaultColWidth="9.140625" defaultRowHeight="12.75"/>
  <cols>
    <col min="1" max="1" width="5.00390625" style="0" bestFit="1" customWidth="1"/>
    <col min="2" max="2" width="6.57421875" style="0" bestFit="1" customWidth="1"/>
    <col min="3" max="3" width="8.00390625" style="0" bestFit="1" customWidth="1"/>
    <col min="4" max="4" width="7.00390625" style="0" bestFit="1" customWidth="1"/>
    <col min="5" max="5" width="6.00390625" style="0" bestFit="1" customWidth="1"/>
    <col min="6" max="6" width="7.00390625" style="0" bestFit="1" customWidth="1"/>
    <col min="7" max="8" width="9.00390625" style="0" bestFit="1" customWidth="1"/>
    <col min="9" max="9" width="6.57421875" style="0" bestFit="1" customWidth="1"/>
    <col min="10" max="10" width="6.00390625" style="0" bestFit="1" customWidth="1"/>
    <col min="11" max="11" width="8.00390625" style="0" bestFit="1" customWidth="1"/>
    <col min="12" max="12" width="8.421875" style="0" bestFit="1" customWidth="1"/>
    <col min="13" max="13" width="8.28125" style="0" bestFit="1" customWidth="1"/>
    <col min="14" max="14" width="6.140625" style="0" customWidth="1"/>
    <col min="18" max="18" width="11.00390625" style="0" bestFit="1" customWidth="1"/>
    <col min="20" max="20" width="9.140625" style="4" customWidth="1"/>
    <col min="21" max="21" width="10.7109375" style="0" bestFit="1" customWidth="1"/>
    <col min="22" max="22" width="10.7109375" style="9" customWidth="1"/>
    <col min="24" max="24" width="12.28125" style="4" customWidth="1"/>
    <col min="25" max="25" width="11.00390625" style="0" bestFit="1" customWidth="1"/>
    <col min="31" max="31" width="12.28125" style="4" customWidth="1"/>
  </cols>
  <sheetData>
    <row r="1" spans="1:3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Q1" s="6" t="s">
        <v>27</v>
      </c>
      <c r="T1" s="4" t="s">
        <v>28</v>
      </c>
      <c r="U1" t="s">
        <v>29</v>
      </c>
      <c r="V1" s="9" t="s">
        <v>41</v>
      </c>
      <c r="W1" t="s">
        <v>42</v>
      </c>
      <c r="X1" s="4" t="s">
        <v>40</v>
      </c>
      <c r="Y1" t="s">
        <v>33</v>
      </c>
      <c r="Z1" t="s">
        <v>35</v>
      </c>
      <c r="AA1" t="s">
        <v>34</v>
      </c>
      <c r="AB1" t="s">
        <v>29</v>
      </c>
      <c r="AC1" t="s">
        <v>41</v>
      </c>
      <c r="AD1" t="s">
        <v>42</v>
      </c>
      <c r="AE1" s="4" t="s">
        <v>40</v>
      </c>
    </row>
    <row r="2" spans="1:30" ht="12.75">
      <c r="A2" t="s">
        <v>14</v>
      </c>
      <c r="B2" t="s">
        <v>15</v>
      </c>
      <c r="C2" t="s">
        <v>16</v>
      </c>
      <c r="D2" t="s">
        <v>16</v>
      </c>
      <c r="E2" t="s">
        <v>17</v>
      </c>
      <c r="F2" t="s">
        <v>18</v>
      </c>
      <c r="G2" t="s">
        <v>19</v>
      </c>
      <c r="H2" t="s">
        <v>19</v>
      </c>
      <c r="I2" t="s">
        <v>20</v>
      </c>
      <c r="J2" t="s">
        <v>20</v>
      </c>
      <c r="K2" t="s">
        <v>21</v>
      </c>
      <c r="L2" t="s">
        <v>17</v>
      </c>
      <c r="M2" t="s">
        <v>17</v>
      </c>
      <c r="N2" t="s">
        <v>17</v>
      </c>
      <c r="Q2" t="s">
        <v>46</v>
      </c>
      <c r="R2">
        <f>11.85*7.191</f>
        <v>85.21334999999999</v>
      </c>
      <c r="T2" s="4" t="s">
        <v>37</v>
      </c>
      <c r="U2" t="s">
        <v>18</v>
      </c>
      <c r="V2" s="9" t="s">
        <v>43</v>
      </c>
      <c r="W2" t="s">
        <v>38</v>
      </c>
      <c r="X2" s="4" t="s">
        <v>39</v>
      </c>
      <c r="Z2" t="s">
        <v>25</v>
      </c>
      <c r="AA2" t="s">
        <v>36</v>
      </c>
      <c r="AB2" t="s">
        <v>18</v>
      </c>
      <c r="AC2" t="s">
        <v>43</v>
      </c>
      <c r="AD2" t="s">
        <v>38</v>
      </c>
    </row>
    <row r="3" spans="1:32" ht="12.75">
      <c r="A3">
        <v>0</v>
      </c>
      <c r="B3">
        <v>0</v>
      </c>
      <c r="C3">
        <v>20</v>
      </c>
      <c r="D3">
        <v>20</v>
      </c>
      <c r="E3">
        <v>2.55</v>
      </c>
      <c r="F3">
        <v>60.59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Q3" t="s">
        <v>45</v>
      </c>
      <c r="R3">
        <v>2.6</v>
      </c>
      <c r="T3" s="4">
        <f>IF(E3&gt;0,$R$2*($R$3-E3),$R$2*$R$3)</f>
        <v>4.2606675000000225</v>
      </c>
      <c r="U3">
        <f>353/(C3+273)*T3</f>
        <v>5.133159138225283</v>
      </c>
      <c r="V3" s="9">
        <f>0.187*(C3+273)+664.95</f>
        <v>719.741</v>
      </c>
      <c r="W3">
        <f>U3*V3*(C3-$R$4)</f>
        <v>0</v>
      </c>
      <c r="X3" s="4">
        <f>W3</f>
        <v>0</v>
      </c>
      <c r="Y3">
        <f>VLOOKUP(1,S:X,6)</f>
        <v>1687200659.789824</v>
      </c>
      <c r="Z3">
        <v>0</v>
      </c>
      <c r="AA3" s="3">
        <f>20+345*LOG(8*Z3/60+1)</f>
        <v>20</v>
      </c>
      <c r="AB3">
        <f>353/(AA3+273)*$R$2*$R$3</f>
        <v>266.9242751877133</v>
      </c>
      <c r="AC3" s="9">
        <f>0.187*(AA3+273)+664.95</f>
        <v>719.741</v>
      </c>
      <c r="AD3">
        <f>AB3*AC3*(AA3-$R$4)</f>
        <v>0</v>
      </c>
      <c r="AE3" s="4">
        <f>AD3</f>
        <v>0</v>
      </c>
      <c r="AF3">
        <f>IF(AND(VLOOKUP(1,S:X,6)&lt;AE3,SUM(AF$1:AF2)=0,AA3&gt;0),Z3/60,0)</f>
        <v>0</v>
      </c>
    </row>
    <row r="4" spans="1:32" ht="12.75">
      <c r="A4">
        <v>60</v>
      </c>
      <c r="B4">
        <v>-0.042</v>
      </c>
      <c r="C4">
        <v>22.176</v>
      </c>
      <c r="D4">
        <v>19.732</v>
      </c>
      <c r="E4">
        <v>2.324</v>
      </c>
      <c r="F4">
        <v>60.552</v>
      </c>
      <c r="G4">
        <v>14000</v>
      </c>
      <c r="H4">
        <v>14000</v>
      </c>
      <c r="I4">
        <v>0.001</v>
      </c>
      <c r="J4">
        <v>0.001</v>
      </c>
      <c r="K4">
        <v>0.148</v>
      </c>
      <c r="L4">
        <v>0.434</v>
      </c>
      <c r="M4">
        <v>0</v>
      </c>
      <c r="N4">
        <v>0</v>
      </c>
      <c r="Q4" t="s">
        <v>44</v>
      </c>
      <c r="R4">
        <v>20</v>
      </c>
      <c r="T4" s="4">
        <f aca="true" t="shared" si="0" ref="T4:T67">IF(E4&gt;0,$R$2*($R$3-E4),$R$2*$R$3)</f>
        <v>23.518884600000018</v>
      </c>
      <c r="U4">
        <f aca="true" t="shared" si="1" ref="U4:U18">353/(C4+273)*T4</f>
        <v>28.1261561366778</v>
      </c>
      <c r="V4" s="9">
        <f aca="true" t="shared" si="2" ref="V4:V67">0.187*(C4+273)+664.95</f>
        <v>720.147912</v>
      </c>
      <c r="W4">
        <f aca="true" t="shared" si="3" ref="W4:W67">U4*V4*(C4-$R$4)</f>
        <v>44074.863928965926</v>
      </c>
      <c r="X4" s="4">
        <f>W4+X3</f>
        <v>44074.863928965926</v>
      </c>
      <c r="Z4">
        <v>60</v>
      </c>
      <c r="AA4" s="3">
        <f aca="true" t="shared" si="4" ref="AA4:AA67">20+345*LOG(8*Z4/60+1)</f>
        <v>349.2136657565671</v>
      </c>
      <c r="AB4">
        <f aca="true" t="shared" si="5" ref="AB4:AB67">353/(AA4+273)*$R$2*$R$3</f>
        <v>125.69446306664402</v>
      </c>
      <c r="AC4" s="9">
        <f aca="true" t="shared" si="6" ref="AC4:AC67">0.187*(AA4+273)+664.95</f>
        <v>781.3039554964781</v>
      </c>
      <c r="AD4">
        <f aca="true" t="shared" si="7" ref="AD4:AD67">AB4*AC4*(AA4-$R$4)</f>
        <v>32330619.37735526</v>
      </c>
      <c r="AE4" s="4">
        <f>AD4+AE3</f>
        <v>32330619.37735526</v>
      </c>
      <c r="AF4">
        <f>IF(AND(VLOOKUP(1,S:X,6)&lt;AE4,SUM(AF$1:AF3)=0,AA4&gt;0),Z4/60,0)</f>
        <v>0</v>
      </c>
    </row>
    <row r="5" spans="1:32" ht="12.75">
      <c r="A5">
        <v>120</v>
      </c>
      <c r="B5">
        <v>-0.048</v>
      </c>
      <c r="C5">
        <v>30.404</v>
      </c>
      <c r="D5">
        <v>19.767</v>
      </c>
      <c r="E5">
        <v>2.148</v>
      </c>
      <c r="F5">
        <v>59.978</v>
      </c>
      <c r="G5">
        <v>84000</v>
      </c>
      <c r="H5">
        <v>84000</v>
      </c>
      <c r="I5">
        <v>0.006</v>
      </c>
      <c r="J5">
        <v>0.006</v>
      </c>
      <c r="K5">
        <v>0.667</v>
      </c>
      <c r="L5">
        <v>0.922</v>
      </c>
      <c r="M5">
        <v>0</v>
      </c>
      <c r="N5">
        <v>0</v>
      </c>
      <c r="T5" s="4">
        <f t="shared" si="0"/>
        <v>38.51643419999999</v>
      </c>
      <c r="U5">
        <f t="shared" si="1"/>
        <v>44.81253138587493</v>
      </c>
      <c r="V5" s="9">
        <f t="shared" si="2"/>
        <v>721.686548</v>
      </c>
      <c r="W5">
        <f t="shared" si="3"/>
        <v>336471.6136676748</v>
      </c>
      <c r="X5" s="4">
        <f aca="true" t="shared" si="8" ref="X5:X68">W5+X4</f>
        <v>380546.47759664076</v>
      </c>
      <c r="Z5">
        <v>120</v>
      </c>
      <c r="AA5" s="3">
        <f t="shared" si="4"/>
        <v>444.50487787550446</v>
      </c>
      <c r="AB5">
        <f t="shared" si="5"/>
        <v>109.00108841290712</v>
      </c>
      <c r="AC5" s="9">
        <f t="shared" si="6"/>
        <v>799.1234121627194</v>
      </c>
      <c r="AD5">
        <f t="shared" si="7"/>
        <v>36976633.9514024</v>
      </c>
      <c r="AE5" s="4">
        <f aca="true" t="shared" si="9" ref="AE5:AE68">AD5+AE4</f>
        <v>69307253.32875766</v>
      </c>
      <c r="AF5">
        <f>IF(AND(VLOOKUP(1,S:X,6)&lt;AE5,SUM(AF$1:AF4)=0,AA5&gt;0),Z5/60,0)</f>
        <v>0</v>
      </c>
    </row>
    <row r="6" spans="1:32" ht="12.75">
      <c r="A6">
        <v>180</v>
      </c>
      <c r="B6">
        <v>-0.066</v>
      </c>
      <c r="C6">
        <v>42.024</v>
      </c>
      <c r="D6">
        <v>19.988</v>
      </c>
      <c r="E6">
        <v>2.108</v>
      </c>
      <c r="F6">
        <v>58.943</v>
      </c>
      <c r="G6">
        <v>196000</v>
      </c>
      <c r="H6">
        <v>196000</v>
      </c>
      <c r="I6">
        <v>0.014</v>
      </c>
      <c r="J6">
        <v>0.014</v>
      </c>
      <c r="K6">
        <v>1.407</v>
      </c>
      <c r="L6">
        <v>1.338</v>
      </c>
      <c r="M6">
        <v>0</v>
      </c>
      <c r="N6">
        <v>0</v>
      </c>
      <c r="Q6" t="s">
        <v>47</v>
      </c>
      <c r="R6" s="8">
        <f>SUM(AF:AF)</f>
        <v>36</v>
      </c>
      <c r="T6" s="4">
        <f t="shared" si="0"/>
        <v>41.924968199999995</v>
      </c>
      <c r="U6">
        <f t="shared" si="1"/>
        <v>46.979004058738376</v>
      </c>
      <c r="V6" s="9">
        <f t="shared" si="2"/>
        <v>723.859488</v>
      </c>
      <c r="W6">
        <f t="shared" si="3"/>
        <v>748952.5008913754</v>
      </c>
      <c r="X6" s="4">
        <f t="shared" si="8"/>
        <v>1129498.9784880162</v>
      </c>
      <c r="Z6">
        <v>180</v>
      </c>
      <c r="AA6" s="3">
        <f t="shared" si="4"/>
        <v>502.289302991853</v>
      </c>
      <c r="AB6">
        <f t="shared" si="5"/>
        <v>100.87694016696865</v>
      </c>
      <c r="AC6" s="9">
        <f t="shared" si="6"/>
        <v>809.9290996594766</v>
      </c>
      <c r="AD6">
        <f t="shared" si="7"/>
        <v>39404564.586382695</v>
      </c>
      <c r="AE6" s="4">
        <f t="shared" si="9"/>
        <v>108711817.91514036</v>
      </c>
      <c r="AF6">
        <f>IF(AND(VLOOKUP(1,S:X,6)&lt;AE6,SUM(AF$1:AF5)=0,AA6&gt;0),Z6/60,0)</f>
        <v>0</v>
      </c>
    </row>
    <row r="7" spans="1:32" ht="12.75">
      <c r="A7">
        <v>240</v>
      </c>
      <c r="B7">
        <v>-0.096</v>
      </c>
      <c r="C7">
        <v>54.999</v>
      </c>
      <c r="D7">
        <v>20.405</v>
      </c>
      <c r="E7">
        <v>2.075</v>
      </c>
      <c r="F7">
        <v>57.585</v>
      </c>
      <c r="G7">
        <v>350000</v>
      </c>
      <c r="H7">
        <v>350000</v>
      </c>
      <c r="I7">
        <v>0.025</v>
      </c>
      <c r="J7">
        <v>0.025</v>
      </c>
      <c r="K7">
        <v>2.592</v>
      </c>
      <c r="L7">
        <v>1.817</v>
      </c>
      <c r="M7">
        <v>0</v>
      </c>
      <c r="N7">
        <v>0</v>
      </c>
      <c r="T7" s="4">
        <f t="shared" si="0"/>
        <v>44.73700874999999</v>
      </c>
      <c r="U7">
        <f t="shared" si="1"/>
        <v>48.146988523593045</v>
      </c>
      <c r="V7" s="9">
        <f t="shared" si="2"/>
        <v>726.2858130000001</v>
      </c>
      <c r="W7">
        <f t="shared" si="3"/>
        <v>1223861.6461428774</v>
      </c>
      <c r="X7" s="4">
        <f t="shared" si="8"/>
        <v>2353360.6246308936</v>
      </c>
      <c r="Z7">
        <v>240</v>
      </c>
      <c r="AA7" s="3">
        <f t="shared" si="4"/>
        <v>543.8873092578712</v>
      </c>
      <c r="AB7">
        <f t="shared" si="5"/>
        <v>95.74002649282363</v>
      </c>
      <c r="AC7" s="9">
        <f t="shared" si="6"/>
        <v>817.7079268312219</v>
      </c>
      <c r="AD7">
        <f t="shared" si="7"/>
        <v>41013764.11219235</v>
      </c>
      <c r="AE7" s="4">
        <f t="shared" si="9"/>
        <v>149725582.02733272</v>
      </c>
      <c r="AF7">
        <f>IF(AND(VLOOKUP(1,S:X,6)&lt;AE7,SUM(AF$1:AF6)=0,AA7&gt;0),Z7/60,0)</f>
        <v>0</v>
      </c>
    </row>
    <row r="8" spans="1:32" ht="12.75">
      <c r="A8">
        <v>300</v>
      </c>
      <c r="B8">
        <v>-0.138</v>
      </c>
      <c r="C8">
        <v>69.339</v>
      </c>
      <c r="D8">
        <v>21.008</v>
      </c>
      <c r="E8">
        <v>2.049</v>
      </c>
      <c r="F8">
        <v>56.075</v>
      </c>
      <c r="G8">
        <v>546000</v>
      </c>
      <c r="H8">
        <v>546000</v>
      </c>
      <c r="I8">
        <v>0.039</v>
      </c>
      <c r="J8">
        <v>0.039</v>
      </c>
      <c r="K8">
        <v>3.999</v>
      </c>
      <c r="L8">
        <v>2.256</v>
      </c>
      <c r="M8">
        <v>0</v>
      </c>
      <c r="N8">
        <v>0</v>
      </c>
      <c r="Q8" t="s">
        <v>48</v>
      </c>
      <c r="R8" s="8">
        <f>MAX(C:C)</f>
        <v>347.22</v>
      </c>
      <c r="T8" s="4">
        <f t="shared" si="0"/>
        <v>46.95255585000001</v>
      </c>
      <c r="U8">
        <f t="shared" si="1"/>
        <v>48.41473572993438</v>
      </c>
      <c r="V8" s="9">
        <f t="shared" si="2"/>
        <v>728.967393</v>
      </c>
      <c r="W8">
        <f t="shared" si="3"/>
        <v>1741309.6675940524</v>
      </c>
      <c r="X8" s="4">
        <f t="shared" si="8"/>
        <v>4094670.292224946</v>
      </c>
      <c r="Z8">
        <v>300</v>
      </c>
      <c r="AA8" s="3">
        <f t="shared" si="4"/>
        <v>576.4104305683087</v>
      </c>
      <c r="AB8">
        <f t="shared" si="5"/>
        <v>92.07423150863995</v>
      </c>
      <c r="AC8" s="9">
        <f t="shared" si="6"/>
        <v>823.7897505162738</v>
      </c>
      <c r="AD8">
        <f t="shared" si="7"/>
        <v>42203624.44102202</v>
      </c>
      <c r="AE8" s="4">
        <f t="shared" si="9"/>
        <v>191929206.46835476</v>
      </c>
      <c r="AF8">
        <f>IF(AND(VLOOKUP(1,S:X,6)&lt;AE8,SUM(AF$1:AF7)=0,AA8&gt;0),Z8/60,0)</f>
        <v>0</v>
      </c>
    </row>
    <row r="9" spans="1:32" ht="12.75">
      <c r="A9">
        <v>360</v>
      </c>
      <c r="B9">
        <v>-0.189</v>
      </c>
      <c r="C9">
        <v>84.435</v>
      </c>
      <c r="D9">
        <v>21.782</v>
      </c>
      <c r="E9">
        <v>2.023</v>
      </c>
      <c r="F9">
        <v>54.52</v>
      </c>
      <c r="G9">
        <v>784000</v>
      </c>
      <c r="H9">
        <v>784000</v>
      </c>
      <c r="I9">
        <v>0.056</v>
      </c>
      <c r="J9">
        <v>0.056</v>
      </c>
      <c r="K9">
        <v>5.777</v>
      </c>
      <c r="L9">
        <v>2.712</v>
      </c>
      <c r="M9">
        <v>0</v>
      </c>
      <c r="N9">
        <v>0</v>
      </c>
      <c r="Q9" t="s">
        <v>51</v>
      </c>
      <c r="R9">
        <v>2700</v>
      </c>
      <c r="T9" s="4">
        <f t="shared" si="0"/>
        <v>49.16810294999999</v>
      </c>
      <c r="U9">
        <f t="shared" si="1"/>
        <v>48.55803248520709</v>
      </c>
      <c r="V9" s="9">
        <f t="shared" si="2"/>
        <v>731.790345</v>
      </c>
      <c r="W9">
        <f t="shared" si="3"/>
        <v>2289652.578286757</v>
      </c>
      <c r="X9" s="4">
        <f t="shared" si="8"/>
        <v>6384322.870511703</v>
      </c>
      <c r="Z9">
        <v>360</v>
      </c>
      <c r="AA9" s="3">
        <f t="shared" si="4"/>
        <v>603.1176476098371</v>
      </c>
      <c r="AB9">
        <f t="shared" si="5"/>
        <v>89.26747776781326</v>
      </c>
      <c r="AC9" s="9">
        <f t="shared" si="6"/>
        <v>828.7840001030396</v>
      </c>
      <c r="AD9">
        <f t="shared" si="7"/>
        <v>43141059.58486991</v>
      </c>
      <c r="AE9" s="4">
        <f t="shared" si="9"/>
        <v>235070266.05322468</v>
      </c>
      <c r="AF9">
        <f>IF(AND(VLOOKUP(1,S:X,6)&lt;AE9,SUM(AF$1:AF8)=0,AA9&gt;0),Z9/60,0)</f>
        <v>0</v>
      </c>
    </row>
    <row r="10" spans="1:32" ht="12.75">
      <c r="A10">
        <v>420</v>
      </c>
      <c r="B10">
        <v>-0.25</v>
      </c>
      <c r="C10">
        <v>100.282</v>
      </c>
      <c r="D10">
        <v>22.709</v>
      </c>
      <c r="E10">
        <v>1.998</v>
      </c>
      <c r="F10">
        <v>52.97</v>
      </c>
      <c r="G10">
        <v>1064000</v>
      </c>
      <c r="H10">
        <v>1064000</v>
      </c>
      <c r="I10">
        <v>0.076</v>
      </c>
      <c r="J10">
        <v>0.076</v>
      </c>
      <c r="K10">
        <v>7.85</v>
      </c>
      <c r="L10">
        <v>3.161</v>
      </c>
      <c r="M10">
        <v>0</v>
      </c>
      <c r="N10">
        <v>0</v>
      </c>
      <c r="Q10" t="s">
        <v>50</v>
      </c>
      <c r="R10" s="8">
        <f>R9/60</f>
        <v>45</v>
      </c>
      <c r="T10" s="4">
        <f t="shared" si="0"/>
        <v>51.2984367</v>
      </c>
      <c r="U10">
        <f t="shared" si="1"/>
        <v>48.51117427333759</v>
      </c>
      <c r="V10" s="9">
        <f t="shared" si="2"/>
        <v>734.753734</v>
      </c>
      <c r="W10">
        <f t="shared" si="3"/>
        <v>2861552.857180295</v>
      </c>
      <c r="X10" s="4">
        <f t="shared" si="8"/>
        <v>9245875.727691999</v>
      </c>
      <c r="Z10">
        <v>420</v>
      </c>
      <c r="AA10" s="3">
        <f t="shared" si="4"/>
        <v>625.7768252070096</v>
      </c>
      <c r="AB10">
        <f t="shared" si="5"/>
        <v>87.01694395823641</v>
      </c>
      <c r="AC10" s="9">
        <f t="shared" si="6"/>
        <v>833.0212663137108</v>
      </c>
      <c r="AD10">
        <f t="shared" si="7"/>
        <v>43910923.43381041</v>
      </c>
      <c r="AE10" s="4">
        <f t="shared" si="9"/>
        <v>278981189.4870351</v>
      </c>
      <c r="AF10">
        <f>IF(AND(VLOOKUP(1,S:X,6)&lt;AE10,SUM(AF$1:AF9)=0,AA10&gt;0),Z10/60,0)</f>
        <v>0</v>
      </c>
    </row>
    <row r="11" spans="1:32" ht="12.75">
      <c r="A11">
        <v>480</v>
      </c>
      <c r="B11">
        <v>-0.319</v>
      </c>
      <c r="C11">
        <v>116.774</v>
      </c>
      <c r="D11">
        <v>23.783</v>
      </c>
      <c r="E11">
        <v>1.973</v>
      </c>
      <c r="F11">
        <v>51.426</v>
      </c>
      <c r="G11">
        <v>1386000</v>
      </c>
      <c r="H11">
        <v>1386000</v>
      </c>
      <c r="I11">
        <v>0.099</v>
      </c>
      <c r="J11">
        <v>0.099</v>
      </c>
      <c r="K11">
        <v>10.22</v>
      </c>
      <c r="L11">
        <v>3.607</v>
      </c>
      <c r="M11">
        <v>0</v>
      </c>
      <c r="N11">
        <v>0</v>
      </c>
      <c r="T11" s="4">
        <f t="shared" si="0"/>
        <v>53.428770449999995</v>
      </c>
      <c r="U11">
        <f t="shared" si="1"/>
        <v>48.387927283117904</v>
      </c>
      <c r="V11" s="9">
        <f t="shared" si="2"/>
        <v>737.8377380000001</v>
      </c>
      <c r="W11">
        <f t="shared" si="3"/>
        <v>3455067.8136974107</v>
      </c>
      <c r="X11" s="4">
        <f t="shared" si="8"/>
        <v>12700943.54138941</v>
      </c>
      <c r="Z11">
        <v>480</v>
      </c>
      <c r="AA11" s="3">
        <f t="shared" si="4"/>
        <v>645.4551080417851</v>
      </c>
      <c r="AB11">
        <f t="shared" si="5"/>
        <v>85.15256972847266</v>
      </c>
      <c r="AC11" s="9">
        <f t="shared" si="6"/>
        <v>836.7011052038139</v>
      </c>
      <c r="AD11">
        <f t="shared" si="7"/>
        <v>44561955.94779093</v>
      </c>
      <c r="AE11" s="4">
        <f t="shared" si="9"/>
        <v>323543145.434826</v>
      </c>
      <c r="AF11">
        <f>IF(AND(VLOOKUP(1,S:X,6)&lt;AE11,SUM(AF$1:AF10)=0,AA11&gt;0),Z11/60,0)</f>
        <v>0</v>
      </c>
    </row>
    <row r="12" spans="1:32" ht="12.75">
      <c r="A12">
        <v>540</v>
      </c>
      <c r="B12">
        <v>-0.395</v>
      </c>
      <c r="C12">
        <v>133.672</v>
      </c>
      <c r="D12">
        <v>24.99</v>
      </c>
      <c r="E12">
        <v>1.949</v>
      </c>
      <c r="F12">
        <v>49.883</v>
      </c>
      <c r="G12">
        <v>1750000</v>
      </c>
      <c r="H12">
        <v>1750000</v>
      </c>
      <c r="I12">
        <v>0.125</v>
      </c>
      <c r="J12">
        <v>0.125</v>
      </c>
      <c r="K12">
        <v>12.961</v>
      </c>
      <c r="L12">
        <v>4.062</v>
      </c>
      <c r="M12">
        <v>0</v>
      </c>
      <c r="N12">
        <v>0</v>
      </c>
      <c r="Q12" t="s">
        <v>49</v>
      </c>
      <c r="R12">
        <f>AVERAGE(C3:C76)</f>
        <v>239.94848648648647</v>
      </c>
      <c r="T12" s="4">
        <f t="shared" si="0"/>
        <v>55.47389085</v>
      </c>
      <c r="U12">
        <f t="shared" si="1"/>
        <v>48.15252456537455</v>
      </c>
      <c r="V12" s="9">
        <f t="shared" si="2"/>
        <v>740.997664</v>
      </c>
      <c r="W12">
        <f t="shared" si="3"/>
        <v>4055920.199029832</v>
      </c>
      <c r="X12" s="4">
        <f t="shared" si="8"/>
        <v>16756863.740419243</v>
      </c>
      <c r="Z12">
        <v>540</v>
      </c>
      <c r="AA12" s="3">
        <f t="shared" si="4"/>
        <v>662.8463867415572</v>
      </c>
      <c r="AB12">
        <f t="shared" si="5"/>
        <v>83.57013900786485</v>
      </c>
      <c r="AC12" s="9">
        <f t="shared" si="6"/>
        <v>839.9532743206712</v>
      </c>
      <c r="AD12">
        <f t="shared" si="7"/>
        <v>45124609.76403906</v>
      </c>
      <c r="AE12" s="4">
        <f t="shared" si="9"/>
        <v>368667755.19886506</v>
      </c>
      <c r="AF12">
        <f>IF(AND(VLOOKUP(1,S:X,6)&lt;AE12,SUM(AF$1:AF11)=0,AA12&gt;0),Z12/60,0)</f>
        <v>0</v>
      </c>
    </row>
    <row r="13" spans="1:32" ht="12.75">
      <c r="A13">
        <v>600</v>
      </c>
      <c r="B13">
        <v>-0.477</v>
      </c>
      <c r="C13">
        <v>151.068</v>
      </c>
      <c r="D13">
        <v>26.324</v>
      </c>
      <c r="E13">
        <v>1.924</v>
      </c>
      <c r="F13">
        <v>48.336</v>
      </c>
      <c r="G13">
        <v>2156000</v>
      </c>
      <c r="H13">
        <v>2156000</v>
      </c>
      <c r="I13">
        <v>0.154</v>
      </c>
      <c r="J13">
        <v>0.154</v>
      </c>
      <c r="K13">
        <v>15.997</v>
      </c>
      <c r="L13">
        <v>4.513</v>
      </c>
      <c r="M13">
        <v>0</v>
      </c>
      <c r="N13">
        <v>0</v>
      </c>
      <c r="T13" s="4">
        <f t="shared" si="0"/>
        <v>57.60422460000001</v>
      </c>
      <c r="U13">
        <f t="shared" si="1"/>
        <v>47.95054397832424</v>
      </c>
      <c r="V13" s="9">
        <f t="shared" si="2"/>
        <v>744.250716</v>
      </c>
      <c r="W13">
        <f t="shared" si="3"/>
        <v>4677453.427602722</v>
      </c>
      <c r="X13" s="4">
        <f t="shared" si="8"/>
        <v>21434317.168021966</v>
      </c>
      <c r="Z13">
        <v>600</v>
      </c>
      <c r="AA13" s="3">
        <f t="shared" si="4"/>
        <v>678.4273315131342</v>
      </c>
      <c r="AB13">
        <f t="shared" si="5"/>
        <v>82.20156184247725</v>
      </c>
      <c r="AC13" s="9">
        <f t="shared" si="6"/>
        <v>842.8669109929562</v>
      </c>
      <c r="AD13">
        <f t="shared" si="7"/>
        <v>45619122.196748175</v>
      </c>
      <c r="AE13" s="4">
        <f t="shared" si="9"/>
        <v>414286877.39561325</v>
      </c>
      <c r="AF13">
        <f>IF(AND(VLOOKUP(1,S:X,6)&lt;AE13,SUM(AF$1:AF12)=0,AA13&gt;0),Z13/60,0)</f>
        <v>0</v>
      </c>
    </row>
    <row r="14" spans="1:32" ht="12.75">
      <c r="A14">
        <v>660</v>
      </c>
      <c r="B14">
        <v>-0.566</v>
      </c>
      <c r="C14">
        <v>168.92</v>
      </c>
      <c r="D14">
        <v>27.789</v>
      </c>
      <c r="E14">
        <v>1.901</v>
      </c>
      <c r="F14">
        <v>46.784</v>
      </c>
      <c r="G14">
        <v>2604000</v>
      </c>
      <c r="H14">
        <v>2604000</v>
      </c>
      <c r="I14">
        <v>0.186</v>
      </c>
      <c r="J14">
        <v>0.186</v>
      </c>
      <c r="K14">
        <v>19.33</v>
      </c>
      <c r="L14">
        <v>4.961</v>
      </c>
      <c r="M14">
        <v>0</v>
      </c>
      <c r="N14">
        <v>0</v>
      </c>
      <c r="Q14" t="s">
        <v>52</v>
      </c>
      <c r="R14">
        <v>4380</v>
      </c>
      <c r="T14" s="4">
        <f t="shared" si="0"/>
        <v>59.56413165</v>
      </c>
      <c r="U14">
        <f t="shared" si="1"/>
        <v>47.579060627376</v>
      </c>
      <c r="V14" s="9">
        <f t="shared" si="2"/>
        <v>747.5890400000001</v>
      </c>
      <c r="W14">
        <f t="shared" si="3"/>
        <v>5297022.48777907</v>
      </c>
      <c r="X14" s="4">
        <f t="shared" si="8"/>
        <v>26731339.655801035</v>
      </c>
      <c r="Z14">
        <v>660</v>
      </c>
      <c r="AA14" s="3">
        <f t="shared" si="4"/>
        <v>692.5395522924949</v>
      </c>
      <c r="AB14">
        <f t="shared" si="5"/>
        <v>81.00011278078422</v>
      </c>
      <c r="AC14" s="9">
        <f t="shared" si="6"/>
        <v>845.5058962786966</v>
      </c>
      <c r="AD14">
        <f t="shared" si="7"/>
        <v>46059592.8436908</v>
      </c>
      <c r="AE14" s="4">
        <f t="shared" si="9"/>
        <v>460346470.23930407</v>
      </c>
      <c r="AF14">
        <f>IF(AND(VLOOKUP(1,S:X,6)&lt;AE14,SUM(AF$1:AF13)=0,AA14&gt;0),Z14/60,0)</f>
        <v>0</v>
      </c>
    </row>
    <row r="15" spans="1:32" ht="12.75">
      <c r="A15">
        <v>720</v>
      </c>
      <c r="B15">
        <v>-4.53</v>
      </c>
      <c r="C15">
        <v>130.746</v>
      </c>
      <c r="F15">
        <v>40.215</v>
      </c>
      <c r="G15">
        <v>3108000</v>
      </c>
      <c r="H15">
        <v>3108000</v>
      </c>
      <c r="I15">
        <v>0.222</v>
      </c>
      <c r="J15">
        <v>0.222</v>
      </c>
      <c r="K15">
        <v>23.033</v>
      </c>
      <c r="L15">
        <v>5.415</v>
      </c>
      <c r="R15">
        <f>R14/60</f>
        <v>73</v>
      </c>
      <c r="T15" s="4">
        <f t="shared" si="0"/>
        <v>221.55470999999997</v>
      </c>
      <c r="U15">
        <f t="shared" si="1"/>
        <v>193.70795656179874</v>
      </c>
      <c r="V15" s="9">
        <f t="shared" si="2"/>
        <v>740.450502</v>
      </c>
      <c r="W15">
        <f t="shared" si="3"/>
        <v>15884426.545177063</v>
      </c>
      <c r="X15" s="4">
        <f t="shared" si="8"/>
        <v>42615766.2009781</v>
      </c>
      <c r="Z15">
        <v>720</v>
      </c>
      <c r="AA15" s="3">
        <f t="shared" si="4"/>
        <v>705.4362483218545</v>
      </c>
      <c r="AB15">
        <f t="shared" si="5"/>
        <v>79.93245626798709</v>
      </c>
      <c r="AC15" s="9">
        <f t="shared" si="6"/>
        <v>847.9175784361869</v>
      </c>
      <c r="AD15">
        <f t="shared" si="7"/>
        <v>46456219.533737116</v>
      </c>
      <c r="AE15" s="4">
        <f t="shared" si="9"/>
        <v>506802689.7730412</v>
      </c>
      <c r="AF15">
        <f>IF(AND(VLOOKUP(1,S:X,6)&lt;AE15,SUM(AF$1:AF14)=0,AA15&gt;0),Z15/60,0)</f>
        <v>0</v>
      </c>
    </row>
    <row r="16" spans="1:32" ht="12.75">
      <c r="A16">
        <v>780</v>
      </c>
      <c r="B16">
        <v>-4.923</v>
      </c>
      <c r="C16">
        <v>145.966</v>
      </c>
      <c r="F16">
        <v>38.742</v>
      </c>
      <c r="G16">
        <v>3654000</v>
      </c>
      <c r="H16">
        <v>3654000</v>
      </c>
      <c r="I16">
        <v>0.261</v>
      </c>
      <c r="J16">
        <v>0.261</v>
      </c>
      <c r="K16">
        <v>27.032</v>
      </c>
      <c r="L16">
        <v>5.867</v>
      </c>
      <c r="T16" s="4">
        <f t="shared" si="0"/>
        <v>221.55470999999997</v>
      </c>
      <c r="U16">
        <f t="shared" si="1"/>
        <v>186.67102492803707</v>
      </c>
      <c r="V16" s="9">
        <f t="shared" si="2"/>
        <v>743.296642</v>
      </c>
      <c r="W16">
        <f t="shared" si="3"/>
        <v>17478027.628287658</v>
      </c>
      <c r="X16" s="4">
        <f t="shared" si="8"/>
        <v>60093793.82926576</v>
      </c>
      <c r="Z16">
        <v>780</v>
      </c>
      <c r="AA16" s="3">
        <f t="shared" si="4"/>
        <v>717.3103081791287</v>
      </c>
      <c r="AB16">
        <f t="shared" si="5"/>
        <v>78.97404680539131</v>
      </c>
      <c r="AC16" s="9">
        <f t="shared" si="6"/>
        <v>850.1380276294972</v>
      </c>
      <c r="AD16">
        <f t="shared" si="7"/>
        <v>46816605.47969201</v>
      </c>
      <c r="AE16" s="4">
        <f t="shared" si="9"/>
        <v>553619295.2527332</v>
      </c>
      <c r="AF16">
        <f>IF(AND(VLOOKUP(1,S:X,6)&lt;AE16,SUM(AF$1:AF15)=0,AA16&gt;0),Z16/60,0)</f>
        <v>0</v>
      </c>
    </row>
    <row r="17" spans="1:32" ht="12.75">
      <c r="A17">
        <v>840</v>
      </c>
      <c r="B17">
        <v>-5.296</v>
      </c>
      <c r="C17">
        <v>161.738</v>
      </c>
      <c r="F17">
        <v>36.897</v>
      </c>
      <c r="G17">
        <v>4228000</v>
      </c>
      <c r="H17">
        <v>4228000</v>
      </c>
      <c r="I17">
        <v>0.302</v>
      </c>
      <c r="J17">
        <v>0.302</v>
      </c>
      <c r="K17">
        <v>31.327</v>
      </c>
      <c r="L17">
        <v>6.316</v>
      </c>
      <c r="Q17" t="s">
        <v>53</v>
      </c>
      <c r="R17" s="3">
        <f>VLOOKUP(1,S:X,6)/1000000000</f>
        <v>1.687200659789824</v>
      </c>
      <c r="T17" s="4">
        <f t="shared" si="0"/>
        <v>221.55470999999997</v>
      </c>
      <c r="U17">
        <f t="shared" si="1"/>
        <v>179.89872665835512</v>
      </c>
      <c r="V17" s="9">
        <f t="shared" si="2"/>
        <v>746.2460060000001</v>
      </c>
      <c r="W17">
        <f t="shared" si="3"/>
        <v>19028143.12692786</v>
      </c>
      <c r="X17" s="4">
        <f t="shared" si="8"/>
        <v>79121936.95619363</v>
      </c>
      <c r="Z17">
        <v>840</v>
      </c>
      <c r="AA17" s="3">
        <f t="shared" si="4"/>
        <v>728.3120630017797</v>
      </c>
      <c r="AB17">
        <f t="shared" si="5"/>
        <v>78.10633220131393</v>
      </c>
      <c r="AC17" s="9">
        <f t="shared" si="6"/>
        <v>852.1953557813329</v>
      </c>
      <c r="AD17">
        <f t="shared" si="7"/>
        <v>47146563.81164985</v>
      </c>
      <c r="AE17" s="4">
        <f t="shared" si="9"/>
        <v>600765859.064383</v>
      </c>
      <c r="AF17">
        <f>IF(AND(VLOOKUP(1,S:X,6)&lt;AE17,SUM(AF$1:AF16)=0,AA17&gt;0),Z17/60,0)</f>
        <v>0</v>
      </c>
    </row>
    <row r="18" spans="1:32" ht="12.75">
      <c r="A18">
        <v>900</v>
      </c>
      <c r="B18">
        <v>-5.661</v>
      </c>
      <c r="C18">
        <v>178.659</v>
      </c>
      <c r="F18">
        <v>35.058</v>
      </c>
      <c r="G18">
        <v>4858000</v>
      </c>
      <c r="H18">
        <v>4858000</v>
      </c>
      <c r="I18">
        <v>0.347</v>
      </c>
      <c r="J18">
        <v>0.347</v>
      </c>
      <c r="K18">
        <v>35.993</v>
      </c>
      <c r="L18">
        <v>6.77</v>
      </c>
      <c r="Q18" s="10"/>
      <c r="T18" s="4">
        <f t="shared" si="0"/>
        <v>221.55470999999997</v>
      </c>
      <c r="U18">
        <f t="shared" si="1"/>
        <v>173.1589819531992</v>
      </c>
      <c r="V18" s="9">
        <f t="shared" si="2"/>
        <v>749.4102330000001</v>
      </c>
      <c r="W18">
        <f t="shared" si="3"/>
        <v>20588720.38330583</v>
      </c>
      <c r="X18" s="4">
        <f t="shared" si="8"/>
        <v>99710657.33949946</v>
      </c>
      <c r="Z18">
        <v>900</v>
      </c>
      <c r="AA18" s="3">
        <f t="shared" si="4"/>
        <v>738.5609527591754</v>
      </c>
      <c r="AB18">
        <f t="shared" si="5"/>
        <v>77.31497782380232</v>
      </c>
      <c r="AC18" s="9">
        <f t="shared" si="6"/>
        <v>854.1118981659658</v>
      </c>
      <c r="AD18">
        <f t="shared" si="7"/>
        <v>47450634.16625168</v>
      </c>
      <c r="AE18" s="4">
        <f t="shared" si="9"/>
        <v>648216493.2306347</v>
      </c>
      <c r="AF18">
        <f>IF(AND(VLOOKUP(1,S:X,6)&lt;AE18,SUM(AF$1:AF17)=0,AA18&gt;0),Z18/60,0)</f>
        <v>0</v>
      </c>
    </row>
    <row r="19" spans="1:32" ht="12.75">
      <c r="A19">
        <v>960</v>
      </c>
      <c r="B19">
        <v>-7.607</v>
      </c>
      <c r="C19">
        <v>310.686</v>
      </c>
      <c r="F19">
        <v>24.16</v>
      </c>
      <c r="G19">
        <v>10640000</v>
      </c>
      <c r="H19">
        <v>10640000</v>
      </c>
      <c r="I19">
        <v>0.76</v>
      </c>
      <c r="J19">
        <v>0.76</v>
      </c>
      <c r="K19">
        <v>78.8</v>
      </c>
      <c r="L19">
        <v>10.017</v>
      </c>
      <c r="T19" s="4">
        <f t="shared" si="0"/>
        <v>221.55470999999997</v>
      </c>
      <c r="U19">
        <f>353/(C19+273)*T19</f>
        <v>133.99124294569341</v>
      </c>
      <c r="V19" s="9">
        <f t="shared" si="2"/>
        <v>774.099282</v>
      </c>
      <c r="W19">
        <f t="shared" si="3"/>
        <v>30150685.890100725</v>
      </c>
      <c r="X19" s="4">
        <f t="shared" si="8"/>
        <v>129861343.22960019</v>
      </c>
      <c r="Z19">
        <v>960</v>
      </c>
      <c r="AA19" s="3">
        <f t="shared" si="4"/>
        <v>748.1534500532408</v>
      </c>
      <c r="AB19">
        <f t="shared" si="5"/>
        <v>76.58869744397607</v>
      </c>
      <c r="AC19" s="9">
        <f t="shared" si="6"/>
        <v>855.905695159956</v>
      </c>
      <c r="AD19">
        <f t="shared" si="7"/>
        <v>47732426.3598506</v>
      </c>
      <c r="AE19" s="4">
        <f t="shared" si="9"/>
        <v>695948919.5904853</v>
      </c>
      <c r="AF19">
        <f>IF(AND(VLOOKUP(1,S:X,6)&lt;AE19,SUM(AF$1:AF18)=0,AA19&gt;0),Z19/60,0)</f>
        <v>0</v>
      </c>
    </row>
    <row r="20" spans="1:32" ht="12.75">
      <c r="A20">
        <v>1020</v>
      </c>
      <c r="B20">
        <v>-7.73</v>
      </c>
      <c r="C20">
        <v>318.023</v>
      </c>
      <c r="F20">
        <v>23.581</v>
      </c>
      <c r="G20">
        <v>10640000</v>
      </c>
      <c r="H20">
        <v>10640000</v>
      </c>
      <c r="I20">
        <v>0.76</v>
      </c>
      <c r="J20">
        <v>0.76</v>
      </c>
      <c r="K20">
        <v>78.8</v>
      </c>
      <c r="L20">
        <v>10.017</v>
      </c>
      <c r="T20" s="4">
        <f t="shared" si="0"/>
        <v>221.55470999999997</v>
      </c>
      <c r="U20">
        <f aca="true" t="shared" si="10" ref="U20:U83">353/(C20+273)*T20</f>
        <v>132.3278664789695</v>
      </c>
      <c r="V20" s="9">
        <f t="shared" si="2"/>
        <v>775.471301</v>
      </c>
      <c r="W20">
        <f t="shared" si="3"/>
        <v>30582066.0861901</v>
      </c>
      <c r="X20" s="4">
        <f t="shared" si="8"/>
        <v>160443409.3157903</v>
      </c>
      <c r="Z20">
        <v>1020</v>
      </c>
      <c r="AA20" s="3">
        <f t="shared" si="4"/>
        <v>757.1685956689603</v>
      </c>
      <c r="AB20">
        <f t="shared" si="5"/>
        <v>75.91845932676055</v>
      </c>
      <c r="AC20" s="9">
        <f t="shared" si="6"/>
        <v>857.5915273900956</v>
      </c>
      <c r="AD20">
        <f t="shared" si="7"/>
        <v>47994856.02382365</v>
      </c>
      <c r="AE20" s="4">
        <f t="shared" si="9"/>
        <v>743943775.614309</v>
      </c>
      <c r="AF20">
        <f>IF(AND(VLOOKUP(1,S:X,6)&lt;AE20,SUM(AF$1:AF19)=0,AA20&gt;0),Z20/60,0)</f>
        <v>0</v>
      </c>
    </row>
    <row r="21" spans="1:32" ht="12.75">
      <c r="A21">
        <v>1080</v>
      </c>
      <c r="B21">
        <v>-7.752</v>
      </c>
      <c r="C21">
        <v>320.149</v>
      </c>
      <c r="F21">
        <v>23.502</v>
      </c>
      <c r="G21">
        <v>10640000</v>
      </c>
      <c r="H21">
        <v>10640000</v>
      </c>
      <c r="I21">
        <v>0.76</v>
      </c>
      <c r="J21">
        <v>0.76</v>
      </c>
      <c r="K21">
        <v>78.8</v>
      </c>
      <c r="L21">
        <v>10.017</v>
      </c>
      <c r="T21" s="4">
        <f t="shared" si="0"/>
        <v>221.55470999999997</v>
      </c>
      <c r="U21">
        <f t="shared" si="10"/>
        <v>131.85356905263262</v>
      </c>
      <c r="V21" s="9">
        <f t="shared" si="2"/>
        <v>775.868863</v>
      </c>
      <c r="W21">
        <f t="shared" si="3"/>
        <v>30705566.471734222</v>
      </c>
      <c r="X21" s="4">
        <f t="shared" si="8"/>
        <v>191148975.78752452</v>
      </c>
      <c r="Z21">
        <v>1080</v>
      </c>
      <c r="AA21" s="3">
        <f t="shared" si="4"/>
        <v>765.6719607710663</v>
      </c>
      <c r="AB21">
        <f t="shared" si="5"/>
        <v>75.2969326060762</v>
      </c>
      <c r="AC21" s="9">
        <f t="shared" si="6"/>
        <v>859.1816566641894</v>
      </c>
      <c r="AD21">
        <f t="shared" si="7"/>
        <v>48240310.41480401</v>
      </c>
      <c r="AE21" s="4">
        <f t="shared" si="9"/>
        <v>792184086.0291129</v>
      </c>
      <c r="AF21">
        <f>IF(AND(VLOOKUP(1,S:X,6)&lt;AE21,SUM(AF$1:AF20)=0,AA21&gt;0),Z21/60,0)</f>
        <v>0</v>
      </c>
    </row>
    <row r="22" spans="1:32" ht="12.75">
      <c r="A22">
        <v>1140</v>
      </c>
      <c r="B22">
        <v>-7.773</v>
      </c>
      <c r="C22">
        <v>322.044</v>
      </c>
      <c r="F22">
        <v>23.431</v>
      </c>
      <c r="G22">
        <v>10640000</v>
      </c>
      <c r="H22">
        <v>10640000</v>
      </c>
      <c r="I22">
        <v>0.76</v>
      </c>
      <c r="J22">
        <v>0.76</v>
      </c>
      <c r="K22">
        <v>78.8</v>
      </c>
      <c r="L22">
        <v>10.017</v>
      </c>
      <c r="T22" s="4">
        <f t="shared" si="0"/>
        <v>221.55470999999997</v>
      </c>
      <c r="U22">
        <f t="shared" si="10"/>
        <v>131.433663107266</v>
      </c>
      <c r="V22" s="9">
        <f t="shared" si="2"/>
        <v>776.2232280000001</v>
      </c>
      <c r="W22">
        <f t="shared" si="3"/>
        <v>30815091.35992471</v>
      </c>
      <c r="X22" s="4">
        <f t="shared" si="8"/>
        <v>221964067.14744923</v>
      </c>
      <c r="Z22">
        <v>1140</v>
      </c>
      <c r="AA22" s="3">
        <f t="shared" si="4"/>
        <v>773.7185436320716</v>
      </c>
      <c r="AB22">
        <f t="shared" si="5"/>
        <v>74.71809218036641</v>
      </c>
      <c r="AC22" s="9">
        <f t="shared" si="6"/>
        <v>860.6863676591975</v>
      </c>
      <c r="AD22">
        <f t="shared" si="7"/>
        <v>48470767.757810086</v>
      </c>
      <c r="AE22" s="4">
        <f t="shared" si="9"/>
        <v>840654853.786923</v>
      </c>
      <c r="AF22">
        <f>IF(AND(VLOOKUP(1,S:X,6)&lt;AE22,SUM(AF$1:AF21)=0,AA22&gt;0),Z22/60,0)</f>
        <v>0</v>
      </c>
    </row>
    <row r="23" spans="1:32" ht="12.75">
      <c r="A23">
        <v>1200</v>
      </c>
      <c r="B23">
        <v>-7.791</v>
      </c>
      <c r="C23">
        <v>323.777</v>
      </c>
      <c r="F23">
        <v>23.366</v>
      </c>
      <c r="G23">
        <v>10640000</v>
      </c>
      <c r="H23">
        <v>10640000</v>
      </c>
      <c r="I23">
        <v>0.76</v>
      </c>
      <c r="J23">
        <v>0.76</v>
      </c>
      <c r="K23">
        <v>78.8</v>
      </c>
      <c r="L23">
        <v>10.017</v>
      </c>
      <c r="T23" s="4">
        <f t="shared" si="0"/>
        <v>221.55470999999997</v>
      </c>
      <c r="U23">
        <f t="shared" si="10"/>
        <v>131.05198864902633</v>
      </c>
      <c r="V23" s="9">
        <f t="shared" si="2"/>
        <v>776.5472990000001</v>
      </c>
      <c r="W23">
        <f t="shared" si="3"/>
        <v>30914798.33632742</v>
      </c>
      <c r="X23" s="4">
        <f t="shared" si="8"/>
        <v>252878865.48377663</v>
      </c>
      <c r="Z23">
        <v>1200</v>
      </c>
      <c r="AA23" s="3">
        <f t="shared" si="4"/>
        <v>781.3549272309881</v>
      </c>
      <c r="AB23">
        <f t="shared" si="5"/>
        <v>74.1769309462012</v>
      </c>
      <c r="AC23" s="9">
        <f t="shared" si="6"/>
        <v>862.1143713921948</v>
      </c>
      <c r="AD23">
        <f t="shared" si="7"/>
        <v>48687884.86685785</v>
      </c>
      <c r="AE23" s="4">
        <f t="shared" si="9"/>
        <v>889342738.6537809</v>
      </c>
      <c r="AF23">
        <f>IF(AND(VLOOKUP(1,S:X,6)&lt;AE23,SUM(AF$1:AF22)=0,AA23&gt;0),Z23/60,0)</f>
        <v>0</v>
      </c>
    </row>
    <row r="24" spans="1:32" ht="12.75">
      <c r="A24">
        <v>1260</v>
      </c>
      <c r="B24">
        <v>-7.808</v>
      </c>
      <c r="C24">
        <v>325.385</v>
      </c>
      <c r="F24">
        <v>23.307</v>
      </c>
      <c r="G24">
        <v>10640000</v>
      </c>
      <c r="H24">
        <v>10640000</v>
      </c>
      <c r="I24">
        <v>0.76</v>
      </c>
      <c r="J24">
        <v>0.76</v>
      </c>
      <c r="K24">
        <v>78.8</v>
      </c>
      <c r="L24">
        <v>10.017</v>
      </c>
      <c r="T24" s="4">
        <f t="shared" si="0"/>
        <v>221.55470999999997</v>
      </c>
      <c r="U24">
        <f t="shared" si="10"/>
        <v>130.69982140260868</v>
      </c>
      <c r="V24" s="9">
        <f t="shared" si="2"/>
        <v>776.8479950000001</v>
      </c>
      <c r="W24">
        <f t="shared" si="3"/>
        <v>31006928.281328104</v>
      </c>
      <c r="X24" s="4">
        <f t="shared" si="8"/>
        <v>283885793.7651047</v>
      </c>
      <c r="Z24">
        <v>1260</v>
      </c>
      <c r="AA24" s="3">
        <f t="shared" si="4"/>
        <v>788.6209130917173</v>
      </c>
      <c r="AB24">
        <f t="shared" si="5"/>
        <v>73.66924640005018</v>
      </c>
      <c r="AC24" s="9">
        <f t="shared" si="6"/>
        <v>863.4731107481512</v>
      </c>
      <c r="AD24">
        <f t="shared" si="7"/>
        <v>48893062.61637703</v>
      </c>
      <c r="AE24" s="4">
        <f t="shared" si="9"/>
        <v>938235801.2701579</v>
      </c>
      <c r="AF24">
        <f>IF(AND(VLOOKUP(1,S:X,6)&lt;AE24,SUM(AF$1:AF23)=0,AA24&gt;0),Z24/60,0)</f>
        <v>0</v>
      </c>
    </row>
    <row r="25" spans="1:32" ht="12.75">
      <c r="A25">
        <v>1320</v>
      </c>
      <c r="B25">
        <v>-7.823</v>
      </c>
      <c r="C25">
        <v>326.892</v>
      </c>
      <c r="F25">
        <v>23.252</v>
      </c>
      <c r="G25">
        <v>10640000</v>
      </c>
      <c r="H25">
        <v>10640000</v>
      </c>
      <c r="I25">
        <v>0.76</v>
      </c>
      <c r="J25">
        <v>0.76</v>
      </c>
      <c r="K25">
        <v>78.8</v>
      </c>
      <c r="L25">
        <v>10.017</v>
      </c>
      <c r="T25" s="4">
        <f t="shared" si="0"/>
        <v>221.55470999999997</v>
      </c>
      <c r="U25">
        <f t="shared" si="10"/>
        <v>130.37148791782516</v>
      </c>
      <c r="V25" s="9">
        <f t="shared" si="2"/>
        <v>777.129804</v>
      </c>
      <c r="W25">
        <f t="shared" si="3"/>
        <v>31092937.556363627</v>
      </c>
      <c r="X25" s="4">
        <f t="shared" si="8"/>
        <v>314978731.32146835</v>
      </c>
      <c r="Z25">
        <v>1320</v>
      </c>
      <c r="AA25" s="3">
        <f t="shared" si="4"/>
        <v>795.5507768948233</v>
      </c>
      <c r="AB25">
        <f t="shared" si="5"/>
        <v>73.19147982585581</v>
      </c>
      <c r="AC25" s="9">
        <f t="shared" si="6"/>
        <v>864.768995279332</v>
      </c>
      <c r="AD25">
        <f t="shared" si="7"/>
        <v>49087495.635734886</v>
      </c>
      <c r="AE25" s="4">
        <f t="shared" si="9"/>
        <v>987323296.9058928</v>
      </c>
      <c r="AF25">
        <f>IF(AND(VLOOKUP(1,S:X,6)&lt;AE25,SUM(AF$1:AF24)=0,AA25&gt;0),Z25/60,0)</f>
        <v>0</v>
      </c>
    </row>
    <row r="26" spans="1:32" ht="12.75">
      <c r="A26">
        <v>1380</v>
      </c>
      <c r="B26">
        <v>-7.838</v>
      </c>
      <c r="C26">
        <v>328.31</v>
      </c>
      <c r="F26">
        <v>23.2</v>
      </c>
      <c r="G26">
        <v>10640000</v>
      </c>
      <c r="H26">
        <v>10640000</v>
      </c>
      <c r="I26">
        <v>0.76</v>
      </c>
      <c r="J26">
        <v>0.76</v>
      </c>
      <c r="K26">
        <v>78.8</v>
      </c>
      <c r="L26">
        <v>10.017</v>
      </c>
      <c r="T26" s="4">
        <f t="shared" si="0"/>
        <v>221.55470999999997</v>
      </c>
      <c r="U26">
        <f t="shared" si="10"/>
        <v>130.06404787879794</v>
      </c>
      <c r="V26" s="9">
        <f t="shared" si="2"/>
        <v>777.3949700000001</v>
      </c>
      <c r="W26">
        <f t="shared" si="3"/>
        <v>31173574.524781175</v>
      </c>
      <c r="X26" s="4">
        <f t="shared" si="8"/>
        <v>346152305.8462495</v>
      </c>
      <c r="Z26">
        <v>1380</v>
      </c>
      <c r="AA26" s="3">
        <f t="shared" si="4"/>
        <v>802.1742462990397</v>
      </c>
      <c r="AB26">
        <f t="shared" si="5"/>
        <v>72.74059334959895</v>
      </c>
      <c r="AC26" s="9">
        <f t="shared" si="6"/>
        <v>866.0075840579204</v>
      </c>
      <c r="AD26">
        <f t="shared" si="7"/>
        <v>49272210.563424505</v>
      </c>
      <c r="AE26" s="4">
        <f t="shared" si="9"/>
        <v>1036595507.4693173</v>
      </c>
      <c r="AF26">
        <f>IF(AND(VLOOKUP(1,S:X,6)&lt;AE26,SUM(AF$1:AF25)=0,AA26&gt;0),Z26/60,0)</f>
        <v>0</v>
      </c>
    </row>
    <row r="27" spans="1:32" ht="12.75">
      <c r="A27">
        <v>1440</v>
      </c>
      <c r="B27">
        <v>-7.852</v>
      </c>
      <c r="C27">
        <v>329.652</v>
      </c>
      <c r="F27">
        <v>23.151</v>
      </c>
      <c r="G27">
        <v>10640000</v>
      </c>
      <c r="H27">
        <v>10640000</v>
      </c>
      <c r="I27">
        <v>0.76</v>
      </c>
      <c r="J27">
        <v>0.76</v>
      </c>
      <c r="K27">
        <v>78.8</v>
      </c>
      <c r="L27">
        <v>10.017</v>
      </c>
      <c r="T27" s="4">
        <f t="shared" si="0"/>
        <v>221.55470999999997</v>
      </c>
      <c r="U27">
        <f t="shared" si="10"/>
        <v>129.77441812190116</v>
      </c>
      <c r="V27" s="9">
        <f t="shared" si="2"/>
        <v>777.645924</v>
      </c>
      <c r="W27">
        <f t="shared" si="3"/>
        <v>31249630.006052528</v>
      </c>
      <c r="X27" s="4">
        <f t="shared" si="8"/>
        <v>377401935.8523021</v>
      </c>
      <c r="Z27">
        <v>1440</v>
      </c>
      <c r="AA27" s="3">
        <f t="shared" si="4"/>
        <v>808.517271607682</v>
      </c>
      <c r="AB27">
        <f t="shared" si="5"/>
        <v>72.3139747123429</v>
      </c>
      <c r="AC27" s="9">
        <f t="shared" si="6"/>
        <v>867.1937297906366</v>
      </c>
      <c r="AD27">
        <f t="shared" si="7"/>
        <v>49448095.871199496</v>
      </c>
      <c r="AE27" s="4">
        <f t="shared" si="9"/>
        <v>1086043603.3405168</v>
      </c>
      <c r="AF27">
        <f>IF(AND(VLOOKUP(1,S:X,6)&lt;AE27,SUM(AF$1:AF26)=0,AA27&gt;0),Z27/60,0)</f>
        <v>0</v>
      </c>
    </row>
    <row r="28" spans="1:32" ht="12.75">
      <c r="A28">
        <v>1500</v>
      </c>
      <c r="B28">
        <v>-7.865</v>
      </c>
      <c r="C28">
        <v>330.923</v>
      </c>
      <c r="F28">
        <v>23.104</v>
      </c>
      <c r="G28">
        <v>10640000</v>
      </c>
      <c r="H28">
        <v>10640000</v>
      </c>
      <c r="I28">
        <v>0.76</v>
      </c>
      <c r="J28">
        <v>0.76</v>
      </c>
      <c r="K28">
        <v>78.8</v>
      </c>
      <c r="L28">
        <v>10.017</v>
      </c>
      <c r="T28" s="4">
        <f t="shared" si="0"/>
        <v>221.55470999999997</v>
      </c>
      <c r="U28">
        <f t="shared" si="10"/>
        <v>129.50129839400054</v>
      </c>
      <c r="V28" s="9">
        <f t="shared" si="2"/>
        <v>777.883601</v>
      </c>
      <c r="W28">
        <f t="shared" si="3"/>
        <v>31321430.45419078</v>
      </c>
      <c r="X28" s="4">
        <f t="shared" si="8"/>
        <v>408723366.30649287</v>
      </c>
      <c r="Z28">
        <v>1500</v>
      </c>
      <c r="AA28" s="3">
        <f t="shared" si="4"/>
        <v>814.6026398100687</v>
      </c>
      <c r="AB28">
        <f t="shared" si="5"/>
        <v>71.90936263602471</v>
      </c>
      <c r="AC28" s="9">
        <f t="shared" si="6"/>
        <v>868.3316936444829</v>
      </c>
      <c r="AD28">
        <f t="shared" si="7"/>
        <v>49615925.38546798</v>
      </c>
      <c r="AE28" s="4">
        <f t="shared" si="9"/>
        <v>1135659528.7259848</v>
      </c>
      <c r="AF28">
        <f>IF(AND(VLOOKUP(1,S:X,6)&lt;AE28,SUM(AF$1:AF27)=0,AA28&gt;0),Z28/60,0)</f>
        <v>0</v>
      </c>
    </row>
    <row r="29" spans="1:32" ht="12.75">
      <c r="A29">
        <v>1560</v>
      </c>
      <c r="B29">
        <v>-7.877</v>
      </c>
      <c r="C29">
        <v>332.131</v>
      </c>
      <c r="F29">
        <v>23.061</v>
      </c>
      <c r="G29">
        <v>10640000</v>
      </c>
      <c r="H29">
        <v>10640000</v>
      </c>
      <c r="I29">
        <v>0.76</v>
      </c>
      <c r="J29">
        <v>0.76</v>
      </c>
      <c r="K29">
        <v>78.8</v>
      </c>
      <c r="L29">
        <v>10.017</v>
      </c>
      <c r="T29" s="4">
        <f t="shared" si="0"/>
        <v>221.55470999999997</v>
      </c>
      <c r="U29">
        <f t="shared" si="10"/>
        <v>129.24277987741496</v>
      </c>
      <c r="V29" s="9">
        <f t="shared" si="2"/>
        <v>778.109497</v>
      </c>
      <c r="W29">
        <f t="shared" si="3"/>
        <v>31389464.7651965</v>
      </c>
      <c r="X29" s="4">
        <f t="shared" si="8"/>
        <v>440112831.07168937</v>
      </c>
      <c r="Z29">
        <v>1560</v>
      </c>
      <c r="AA29" s="3">
        <f t="shared" si="4"/>
        <v>820.4504687083137</v>
      </c>
      <c r="AB29">
        <f t="shared" si="5"/>
        <v>71.52478769558496</v>
      </c>
      <c r="AC29" s="9">
        <f t="shared" si="6"/>
        <v>869.4252376484546</v>
      </c>
      <c r="AD29">
        <f t="shared" si="7"/>
        <v>49776377.03382437</v>
      </c>
      <c r="AE29" s="4">
        <f t="shared" si="9"/>
        <v>1185435905.7598093</v>
      </c>
      <c r="AF29">
        <f>IF(AND(VLOOKUP(1,S:X,6)&lt;AE29,SUM(AF$1:AF28)=0,AA29&gt;0),Z29/60,0)</f>
        <v>0</v>
      </c>
    </row>
    <row r="30" spans="1:32" ht="12.75">
      <c r="A30">
        <v>1620</v>
      </c>
      <c r="B30">
        <v>-7.889</v>
      </c>
      <c r="C30">
        <v>333.28</v>
      </c>
      <c r="F30">
        <v>23.019</v>
      </c>
      <c r="G30">
        <v>10640000</v>
      </c>
      <c r="H30">
        <v>10640000</v>
      </c>
      <c r="I30">
        <v>0.76</v>
      </c>
      <c r="J30">
        <v>0.76</v>
      </c>
      <c r="K30">
        <v>78.8</v>
      </c>
      <c r="L30">
        <v>10.017</v>
      </c>
      <c r="T30" s="4">
        <f t="shared" si="0"/>
        <v>221.55470999999997</v>
      </c>
      <c r="U30">
        <f t="shared" si="10"/>
        <v>128.9978436201095</v>
      </c>
      <c r="V30" s="9">
        <f t="shared" si="2"/>
        <v>778.3243600000001</v>
      </c>
      <c r="W30">
        <f t="shared" si="3"/>
        <v>31453989.96204313</v>
      </c>
      <c r="X30" s="4">
        <f t="shared" si="8"/>
        <v>471566821.0337325</v>
      </c>
      <c r="Z30">
        <v>1620</v>
      </c>
      <c r="AA30" s="3">
        <f t="shared" si="4"/>
        <v>826.0786081777427</v>
      </c>
      <c r="AB30">
        <f t="shared" si="5"/>
        <v>71.15852501184527</v>
      </c>
      <c r="AC30" s="9">
        <f t="shared" si="6"/>
        <v>870.4776997292379</v>
      </c>
      <c r="AD30">
        <f t="shared" si="7"/>
        <v>49930047.930365466</v>
      </c>
      <c r="AE30" s="4">
        <f t="shared" si="9"/>
        <v>1235365953.6901748</v>
      </c>
      <c r="AF30">
        <f>IF(AND(VLOOKUP(1,S:X,6)&lt;AE30,SUM(AF$1:AF29)=0,AA30&gt;0),Z30/60,0)</f>
        <v>0</v>
      </c>
    </row>
    <row r="31" spans="1:32" ht="12.75">
      <c r="A31">
        <v>1680</v>
      </c>
      <c r="B31">
        <v>-7.9</v>
      </c>
      <c r="C31">
        <v>334.373</v>
      </c>
      <c r="F31">
        <v>22.98</v>
      </c>
      <c r="G31">
        <v>10640000</v>
      </c>
      <c r="H31">
        <v>10640000</v>
      </c>
      <c r="I31">
        <v>0.76</v>
      </c>
      <c r="J31">
        <v>0.76</v>
      </c>
      <c r="K31">
        <v>78.8</v>
      </c>
      <c r="L31">
        <v>10.017</v>
      </c>
      <c r="T31" s="4">
        <f t="shared" si="0"/>
        <v>221.55470999999997</v>
      </c>
      <c r="U31">
        <f t="shared" si="10"/>
        <v>128.76570514329742</v>
      </c>
      <c r="V31" s="9">
        <f t="shared" si="2"/>
        <v>778.528751</v>
      </c>
      <c r="W31">
        <f t="shared" si="3"/>
        <v>31515202.760151148</v>
      </c>
      <c r="X31" s="4">
        <f t="shared" si="8"/>
        <v>503082023.7938836</v>
      </c>
      <c r="Z31">
        <v>1680</v>
      </c>
      <c r="AA31" s="3">
        <f t="shared" si="4"/>
        <v>831.5029687484201</v>
      </c>
      <c r="AB31">
        <f t="shared" si="5"/>
        <v>70.80905605769732</v>
      </c>
      <c r="AC31" s="9">
        <f t="shared" si="6"/>
        <v>871.4920551559546</v>
      </c>
      <c r="AD31">
        <f t="shared" si="7"/>
        <v>50077466.62252455</v>
      </c>
      <c r="AE31" s="4">
        <f t="shared" si="9"/>
        <v>1285443420.3126993</v>
      </c>
      <c r="AF31">
        <f>IF(AND(VLOOKUP(1,S:X,6)&lt;AE31,SUM(AF$1:AF30)=0,AA31&gt;0),Z31/60,0)</f>
        <v>0</v>
      </c>
    </row>
    <row r="32" spans="1:32" ht="12.75">
      <c r="A32">
        <v>1740</v>
      </c>
      <c r="B32">
        <v>-7.91</v>
      </c>
      <c r="C32">
        <v>335.416</v>
      </c>
      <c r="F32">
        <v>22.942</v>
      </c>
      <c r="G32">
        <v>10640000</v>
      </c>
      <c r="H32">
        <v>10640000</v>
      </c>
      <c r="I32">
        <v>0.76</v>
      </c>
      <c r="J32">
        <v>0.76</v>
      </c>
      <c r="K32">
        <v>78.8</v>
      </c>
      <c r="L32">
        <v>10.017</v>
      </c>
      <c r="T32" s="4">
        <f t="shared" si="0"/>
        <v>221.55470999999997</v>
      </c>
      <c r="U32">
        <f t="shared" si="10"/>
        <v>128.54496369260505</v>
      </c>
      <c r="V32" s="9">
        <f t="shared" si="2"/>
        <v>778.723792</v>
      </c>
      <c r="W32">
        <f t="shared" si="3"/>
        <v>31573463.819273226</v>
      </c>
      <c r="X32" s="4">
        <f t="shared" si="8"/>
        <v>534655487.61315686</v>
      </c>
      <c r="Z32">
        <v>1740</v>
      </c>
      <c r="AA32" s="3">
        <f t="shared" si="4"/>
        <v>836.7377927539765</v>
      </c>
      <c r="AB32">
        <f t="shared" si="5"/>
        <v>70.47503756352516</v>
      </c>
      <c r="AC32" s="9">
        <f t="shared" si="6"/>
        <v>872.4709672449936</v>
      </c>
      <c r="AD32">
        <f t="shared" si="7"/>
        <v>50219103.114803486</v>
      </c>
      <c r="AE32" s="4">
        <f t="shared" si="9"/>
        <v>1335662523.4275029</v>
      </c>
      <c r="AF32">
        <f>IF(AND(VLOOKUP(1,S:X,6)&lt;AE32,SUM(AF$1:AF31)=0,AA32&gt;0),Z32/60,0)</f>
        <v>0</v>
      </c>
    </row>
    <row r="33" spans="1:32" ht="12.75">
      <c r="A33">
        <v>1800</v>
      </c>
      <c r="B33">
        <v>-7.92</v>
      </c>
      <c r="C33">
        <v>336.411</v>
      </c>
      <c r="F33">
        <v>22.907</v>
      </c>
      <c r="G33">
        <v>10640000</v>
      </c>
      <c r="H33">
        <v>10640000</v>
      </c>
      <c r="I33">
        <v>0.76</v>
      </c>
      <c r="J33">
        <v>0.76</v>
      </c>
      <c r="K33">
        <v>78.8</v>
      </c>
      <c r="L33">
        <v>10.017</v>
      </c>
      <c r="T33" s="4">
        <f t="shared" si="0"/>
        <v>221.55470999999997</v>
      </c>
      <c r="U33">
        <f t="shared" si="10"/>
        <v>128.33508523804127</v>
      </c>
      <c r="V33" s="9">
        <f t="shared" si="2"/>
        <v>778.9098570000001</v>
      </c>
      <c r="W33">
        <f t="shared" si="3"/>
        <v>31628906.434755333</v>
      </c>
      <c r="X33" s="4">
        <f t="shared" si="8"/>
        <v>566284394.0479122</v>
      </c>
      <c r="Z33">
        <v>1800</v>
      </c>
      <c r="AA33" s="3">
        <f t="shared" si="4"/>
        <v>841.7958796883296</v>
      </c>
      <c r="AB33">
        <f t="shared" si="5"/>
        <v>70.15527600610197</v>
      </c>
      <c r="AC33" s="9">
        <f t="shared" si="6"/>
        <v>873.4168295017176</v>
      </c>
      <c r="AD33">
        <f t="shared" si="7"/>
        <v>50355377.134962715</v>
      </c>
      <c r="AE33" s="4">
        <f t="shared" si="9"/>
        <v>1386017900.5624657</v>
      </c>
      <c r="AF33">
        <f>IF(AND(VLOOKUP(1,S:X,6)&lt;AE33,SUM(AF$1:AF32)=0,AA33&gt;0),Z33/60,0)</f>
        <v>0</v>
      </c>
    </row>
    <row r="34" spans="1:32" ht="12.75">
      <c r="A34">
        <v>1860</v>
      </c>
      <c r="B34">
        <v>-7.93</v>
      </c>
      <c r="C34">
        <v>337.361</v>
      </c>
      <c r="F34">
        <v>22.873</v>
      </c>
      <c r="G34">
        <v>10640000</v>
      </c>
      <c r="H34">
        <v>10640000</v>
      </c>
      <c r="I34">
        <v>0.76</v>
      </c>
      <c r="J34">
        <v>0.76</v>
      </c>
      <c r="K34">
        <v>78.8</v>
      </c>
      <c r="L34">
        <v>10.017</v>
      </c>
      <c r="T34" s="4">
        <f t="shared" si="0"/>
        <v>221.55470999999997</v>
      </c>
      <c r="U34">
        <f t="shared" si="10"/>
        <v>128.13533733315202</v>
      </c>
      <c r="V34" s="9">
        <f t="shared" si="2"/>
        <v>779.0875070000001</v>
      </c>
      <c r="W34">
        <f t="shared" si="3"/>
        <v>31681717.184540413</v>
      </c>
      <c r="X34" s="4">
        <f t="shared" si="8"/>
        <v>597966111.2324526</v>
      </c>
      <c r="Z34">
        <v>1860</v>
      </c>
      <c r="AA34" s="3">
        <f t="shared" si="4"/>
        <v>846.688774748029</v>
      </c>
      <c r="AB34">
        <f t="shared" si="5"/>
        <v>69.8487065279366</v>
      </c>
      <c r="AC34" s="9">
        <f t="shared" si="6"/>
        <v>874.3318008778815</v>
      </c>
      <c r="AD34">
        <f t="shared" si="7"/>
        <v>50486664.998613186</v>
      </c>
      <c r="AE34" s="4">
        <f t="shared" si="9"/>
        <v>1436504565.5610788</v>
      </c>
      <c r="AF34">
        <f>IF(AND(VLOOKUP(1,S:X,6)&lt;AE34,SUM(AF$1:AF33)=0,AA34&gt;0),Z34/60,0)</f>
        <v>0</v>
      </c>
    </row>
    <row r="35" spans="1:32" ht="12.75">
      <c r="A35">
        <v>1920</v>
      </c>
      <c r="B35">
        <v>-7.939</v>
      </c>
      <c r="C35">
        <v>338.269</v>
      </c>
      <c r="F35">
        <v>22.84</v>
      </c>
      <c r="G35">
        <v>10640000</v>
      </c>
      <c r="H35">
        <v>10640000</v>
      </c>
      <c r="I35">
        <v>0.76</v>
      </c>
      <c r="J35">
        <v>0.76</v>
      </c>
      <c r="K35">
        <v>78.8</v>
      </c>
      <c r="L35">
        <v>10.017</v>
      </c>
      <c r="T35" s="4">
        <f t="shared" si="0"/>
        <v>221.55470999999997</v>
      </c>
      <c r="U35">
        <f t="shared" si="10"/>
        <v>127.9450006952749</v>
      </c>
      <c r="V35" s="9">
        <f t="shared" si="2"/>
        <v>779.2573030000001</v>
      </c>
      <c r="W35">
        <f t="shared" si="3"/>
        <v>31732080.08186515</v>
      </c>
      <c r="X35" s="4">
        <f t="shared" si="8"/>
        <v>629698191.3143178</v>
      </c>
      <c r="Z35">
        <v>1920</v>
      </c>
      <c r="AA35" s="3">
        <f t="shared" si="4"/>
        <v>851.4269275492967</v>
      </c>
      <c r="AB35">
        <f t="shared" si="5"/>
        <v>69.55437540121629</v>
      </c>
      <c r="AC35" s="9">
        <f t="shared" si="6"/>
        <v>875.2178354517185</v>
      </c>
      <c r="AD35">
        <f t="shared" si="7"/>
        <v>50613305.347016945</v>
      </c>
      <c r="AE35" s="4">
        <f t="shared" si="9"/>
        <v>1487117870.9080958</v>
      </c>
      <c r="AF35">
        <f>IF(AND(VLOOKUP(1,S:X,6)&lt;AE35,SUM(AF$1:AF34)=0,AA35&gt;0),Z35/60,0)</f>
        <v>0</v>
      </c>
    </row>
    <row r="36" spans="1:32" ht="12.75">
      <c r="A36">
        <v>1980</v>
      </c>
      <c r="B36">
        <v>-7.947</v>
      </c>
      <c r="C36">
        <v>339.138</v>
      </c>
      <c r="F36">
        <v>22.809</v>
      </c>
      <c r="G36">
        <v>10640000</v>
      </c>
      <c r="H36">
        <v>10640000</v>
      </c>
      <c r="I36">
        <v>0.76</v>
      </c>
      <c r="J36">
        <v>0.76</v>
      </c>
      <c r="K36">
        <v>78.8</v>
      </c>
      <c r="L36">
        <v>10.017</v>
      </c>
      <c r="T36" s="4">
        <f t="shared" si="0"/>
        <v>221.55470999999997</v>
      </c>
      <c r="U36">
        <f t="shared" si="10"/>
        <v>127.76336811307256</v>
      </c>
      <c r="V36" s="9">
        <f t="shared" si="2"/>
        <v>779.419806</v>
      </c>
      <c r="W36">
        <f t="shared" si="3"/>
        <v>31780176.788105857</v>
      </c>
      <c r="X36" s="4">
        <f t="shared" si="8"/>
        <v>661478368.1024237</v>
      </c>
      <c r="Z36">
        <v>1980</v>
      </c>
      <c r="AA36" s="3">
        <f t="shared" si="4"/>
        <v>856.0198265081988</v>
      </c>
      <c r="AB36">
        <f t="shared" si="5"/>
        <v>69.27142534943965</v>
      </c>
      <c r="AC36" s="9">
        <f t="shared" si="6"/>
        <v>876.0767075570332</v>
      </c>
      <c r="AD36">
        <f t="shared" si="7"/>
        <v>50735603.97219478</v>
      </c>
      <c r="AE36" s="4">
        <f t="shared" si="9"/>
        <v>1537853474.8802905</v>
      </c>
      <c r="AF36">
        <f>IF(AND(VLOOKUP(1,S:X,6)&lt;AE36,SUM(AF$1:AF35)=0,AA36&gt;0),Z36/60,0)</f>
        <v>0</v>
      </c>
    </row>
    <row r="37" spans="1:32" ht="12.75">
      <c r="A37">
        <v>2040</v>
      </c>
      <c r="B37">
        <v>-7.955</v>
      </c>
      <c r="C37">
        <v>339.97</v>
      </c>
      <c r="F37">
        <v>22.78</v>
      </c>
      <c r="G37">
        <v>10640000</v>
      </c>
      <c r="H37">
        <v>10640000</v>
      </c>
      <c r="I37">
        <v>0.76</v>
      </c>
      <c r="J37">
        <v>0.76</v>
      </c>
      <c r="K37">
        <v>78.8</v>
      </c>
      <c r="L37">
        <v>10.017</v>
      </c>
      <c r="T37" s="4">
        <f t="shared" si="0"/>
        <v>221.55470999999997</v>
      </c>
      <c r="U37">
        <f t="shared" si="10"/>
        <v>127.58995159632606</v>
      </c>
      <c r="V37" s="9">
        <f t="shared" si="2"/>
        <v>779.5753900000001</v>
      </c>
      <c r="W37">
        <f t="shared" si="3"/>
        <v>31826131.628663573</v>
      </c>
      <c r="X37" s="4">
        <f t="shared" si="8"/>
        <v>693304499.7310872</v>
      </c>
      <c r="Z37">
        <v>2040</v>
      </c>
      <c r="AA37" s="3">
        <f t="shared" si="4"/>
        <v>860.4761132290608</v>
      </c>
      <c r="AB37">
        <f t="shared" si="5"/>
        <v>68.99908318949726</v>
      </c>
      <c r="AC37" s="9">
        <f t="shared" si="6"/>
        <v>876.9100331738344</v>
      </c>
      <c r="AD37">
        <f t="shared" si="7"/>
        <v>50853837.89756029</v>
      </c>
      <c r="AE37" s="4">
        <f t="shared" si="9"/>
        <v>1588707312.7778509</v>
      </c>
      <c r="AF37">
        <f>IF(AND(VLOOKUP(1,S:X,6)&lt;AE37,SUM(AF$1:AF36)=0,AA37&gt;0),Z37/60,0)</f>
        <v>0</v>
      </c>
    </row>
    <row r="38" spans="1:32" ht="12.75">
      <c r="A38">
        <v>2100</v>
      </c>
      <c r="B38">
        <v>-7.963</v>
      </c>
      <c r="C38">
        <v>340.767</v>
      </c>
      <c r="F38">
        <v>22.752</v>
      </c>
      <c r="G38">
        <v>10640000</v>
      </c>
      <c r="H38">
        <v>10640000</v>
      </c>
      <c r="I38">
        <v>0.76</v>
      </c>
      <c r="J38">
        <v>0.76</v>
      </c>
      <c r="K38">
        <v>78.8</v>
      </c>
      <c r="L38">
        <v>10.017</v>
      </c>
      <c r="T38" s="4">
        <f t="shared" si="0"/>
        <v>221.55470999999997</v>
      </c>
      <c r="U38">
        <f t="shared" si="10"/>
        <v>127.4242711484977</v>
      </c>
      <c r="V38" s="9">
        <f t="shared" si="2"/>
        <v>779.7244290000001</v>
      </c>
      <c r="W38">
        <f t="shared" si="3"/>
        <v>31870067.371527694</v>
      </c>
      <c r="X38" s="4">
        <f t="shared" si="8"/>
        <v>725174567.1026149</v>
      </c>
      <c r="Z38">
        <v>2100</v>
      </c>
      <c r="AA38" s="3">
        <f t="shared" si="4"/>
        <v>864.8036803672526</v>
      </c>
      <c r="AB38">
        <f t="shared" si="5"/>
        <v>68.73664937061575</v>
      </c>
      <c r="AC38" s="9">
        <f t="shared" si="6"/>
        <v>877.7192882286763</v>
      </c>
      <c r="AD38">
        <f t="shared" si="7"/>
        <v>50968258.84729883</v>
      </c>
      <c r="AE38" s="4">
        <f t="shared" si="9"/>
        <v>1639675571.6251497</v>
      </c>
      <c r="AF38">
        <f>IF(AND(VLOOKUP(1,S:X,6)&lt;AE38,SUM(AF$1:AF37)=0,AA38&gt;0),Z38/60,0)</f>
        <v>0</v>
      </c>
    </row>
    <row r="39" spans="1:32" ht="12.75">
      <c r="A39">
        <v>2160</v>
      </c>
      <c r="B39">
        <v>-7.971</v>
      </c>
      <c r="C39">
        <v>341.531</v>
      </c>
      <c r="F39">
        <v>22.725</v>
      </c>
      <c r="G39">
        <v>10640000</v>
      </c>
      <c r="H39">
        <v>10640000</v>
      </c>
      <c r="I39">
        <v>0.76</v>
      </c>
      <c r="J39">
        <v>0.76</v>
      </c>
      <c r="K39">
        <v>78.8</v>
      </c>
      <c r="L39">
        <v>10.017</v>
      </c>
      <c r="T39" s="4">
        <f t="shared" si="0"/>
        <v>221.55470999999997</v>
      </c>
      <c r="U39">
        <f t="shared" si="10"/>
        <v>127.26585417171793</v>
      </c>
      <c r="V39" s="9">
        <f t="shared" si="2"/>
        <v>779.867297</v>
      </c>
      <c r="W39">
        <f t="shared" si="3"/>
        <v>31912105.34320246</v>
      </c>
      <c r="X39" s="4">
        <f t="shared" si="8"/>
        <v>757086672.4458174</v>
      </c>
      <c r="Z39">
        <v>2160</v>
      </c>
      <c r="AA39" s="3">
        <f t="shared" si="4"/>
        <v>869.0097557510089</v>
      </c>
      <c r="AB39">
        <f t="shared" si="5"/>
        <v>68.48348907367108</v>
      </c>
      <c r="AC39" s="9">
        <f t="shared" si="6"/>
        <v>878.5058243254387</v>
      </c>
      <c r="AD39">
        <f t="shared" si="7"/>
        <v>51079096.21077709</v>
      </c>
      <c r="AE39" s="4">
        <f t="shared" si="9"/>
        <v>1690754667.8359268</v>
      </c>
      <c r="AF39">
        <f>IF(AND(VLOOKUP(1,S:X,6)&lt;AE39,SUM(AF$1:AF38)=0,AA39&gt;0),Z39/60,0)</f>
        <v>36</v>
      </c>
    </row>
    <row r="40" spans="1:32" ht="12.75">
      <c r="A40">
        <v>2220</v>
      </c>
      <c r="B40">
        <v>-7.978</v>
      </c>
      <c r="C40">
        <v>342.264</v>
      </c>
      <c r="F40">
        <v>22.699</v>
      </c>
      <c r="G40">
        <v>10640000</v>
      </c>
      <c r="H40">
        <v>10640000</v>
      </c>
      <c r="I40">
        <v>0.76</v>
      </c>
      <c r="J40">
        <v>0.76</v>
      </c>
      <c r="K40">
        <v>78.8</v>
      </c>
      <c r="L40">
        <v>10.017</v>
      </c>
      <c r="T40" s="4">
        <f t="shared" si="0"/>
        <v>221.55470999999997</v>
      </c>
      <c r="U40">
        <f t="shared" si="10"/>
        <v>127.11423491379308</v>
      </c>
      <c r="V40" s="9">
        <f t="shared" si="2"/>
        <v>780.004368</v>
      </c>
      <c r="W40">
        <f t="shared" si="3"/>
        <v>31952365.5364467</v>
      </c>
      <c r="X40" s="4">
        <f t="shared" si="8"/>
        <v>789039037.982264</v>
      </c>
      <c r="Z40">
        <v>2220</v>
      </c>
      <c r="AA40" s="3">
        <f t="shared" si="4"/>
        <v>873.1009750144383</v>
      </c>
      <c r="AB40">
        <f t="shared" si="5"/>
        <v>68.23902460166282</v>
      </c>
      <c r="AC40" s="9">
        <f t="shared" si="6"/>
        <v>879.2708823277001</v>
      </c>
      <c r="AD40">
        <f t="shared" si="7"/>
        <v>51186559.58737096</v>
      </c>
      <c r="AE40" s="4">
        <f t="shared" si="9"/>
        <v>1741941227.4232976</v>
      </c>
      <c r="AF40">
        <f>IF(AND(VLOOKUP(1,S:X,6)&lt;AE40,SUM(AF$1:AF39)=0,AA40&gt;0),Z40/60,0)</f>
        <v>0</v>
      </c>
    </row>
    <row r="41" spans="1:32" ht="12.75">
      <c r="A41">
        <v>2280</v>
      </c>
      <c r="B41">
        <v>-7.985</v>
      </c>
      <c r="C41">
        <v>342.969</v>
      </c>
      <c r="F41">
        <v>22.674</v>
      </c>
      <c r="G41">
        <v>10640000</v>
      </c>
      <c r="H41">
        <v>10640000</v>
      </c>
      <c r="I41">
        <v>0.76</v>
      </c>
      <c r="J41">
        <v>0.76</v>
      </c>
      <c r="K41">
        <v>78.8</v>
      </c>
      <c r="L41">
        <v>10.017</v>
      </c>
      <c r="T41" s="4">
        <f t="shared" si="0"/>
        <v>221.55470999999997</v>
      </c>
      <c r="U41">
        <f t="shared" si="10"/>
        <v>126.96874782659515</v>
      </c>
      <c r="V41" s="9">
        <f t="shared" si="2"/>
        <v>780.136203</v>
      </c>
      <c r="W41">
        <f t="shared" si="3"/>
        <v>31991021.495379034</v>
      </c>
      <c r="X41" s="4">
        <f t="shared" si="8"/>
        <v>821030059.4776431</v>
      </c>
      <c r="Z41">
        <v>2280</v>
      </c>
      <c r="AA41" s="3">
        <f t="shared" si="4"/>
        <v>877.0834445746411</v>
      </c>
      <c r="AB41">
        <f t="shared" si="5"/>
        <v>68.00272884453663</v>
      </c>
      <c r="AC41" s="9">
        <f t="shared" si="6"/>
        <v>880.0156041354579</v>
      </c>
      <c r="AD41">
        <f t="shared" si="7"/>
        <v>51290840.980759785</v>
      </c>
      <c r="AE41" s="4">
        <f t="shared" si="9"/>
        <v>1793232068.4040575</v>
      </c>
      <c r="AF41">
        <f>IF(AND(VLOOKUP(1,S:X,6)&lt;AE41,SUM(AF$1:AF40)=0,AA41&gt;0),Z41/60,0)</f>
        <v>0</v>
      </c>
    </row>
    <row r="42" spans="1:32" ht="12.75">
      <c r="A42">
        <v>2340</v>
      </c>
      <c r="B42">
        <v>-7.991</v>
      </c>
      <c r="C42">
        <v>343.646</v>
      </c>
      <c r="F42">
        <v>22.65</v>
      </c>
      <c r="G42">
        <v>10640000</v>
      </c>
      <c r="H42">
        <v>10640000</v>
      </c>
      <c r="I42">
        <v>0.76</v>
      </c>
      <c r="J42">
        <v>0.76</v>
      </c>
      <c r="K42">
        <v>78.8</v>
      </c>
      <c r="L42">
        <v>10.017</v>
      </c>
      <c r="T42" s="4">
        <f t="shared" si="0"/>
        <v>221.55470999999997</v>
      </c>
      <c r="U42">
        <f t="shared" si="10"/>
        <v>126.82935205936631</v>
      </c>
      <c r="V42" s="9">
        <f t="shared" si="2"/>
        <v>780.2628020000001</v>
      </c>
      <c r="W42">
        <f t="shared" si="3"/>
        <v>32028081.178966906</v>
      </c>
      <c r="X42" s="4">
        <f t="shared" si="8"/>
        <v>853058140.65661</v>
      </c>
      <c r="Z42">
        <v>2340</v>
      </c>
      <c r="AA42" s="3">
        <f t="shared" si="4"/>
        <v>880.9627964535247</v>
      </c>
      <c r="AB42">
        <f t="shared" si="5"/>
        <v>67.77411964264293</v>
      </c>
      <c r="AC42" s="9">
        <f t="shared" si="6"/>
        <v>880.7410429368092</v>
      </c>
      <c r="AD42">
        <f t="shared" si="7"/>
        <v>51392116.69886736</v>
      </c>
      <c r="AE42" s="4">
        <f t="shared" si="9"/>
        <v>1844624185.1029248</v>
      </c>
      <c r="AF42">
        <f>IF(AND(VLOOKUP(1,S:X,6)&lt;AE42,SUM(AF$1:AF41)=0,AA42&gt;0),Z42/60,0)</f>
        <v>0</v>
      </c>
    </row>
    <row r="43" spans="1:32" ht="12.75">
      <c r="A43">
        <v>2400</v>
      </c>
      <c r="B43">
        <v>-7.997</v>
      </c>
      <c r="C43">
        <v>344.298</v>
      </c>
      <c r="F43">
        <v>22.627</v>
      </c>
      <c r="G43">
        <v>10640000</v>
      </c>
      <c r="H43">
        <v>10640000</v>
      </c>
      <c r="I43">
        <v>0.76</v>
      </c>
      <c r="J43">
        <v>0.76</v>
      </c>
      <c r="K43">
        <v>78.8</v>
      </c>
      <c r="L43">
        <v>10.017</v>
      </c>
      <c r="T43" s="4">
        <f t="shared" si="0"/>
        <v>221.55470999999997</v>
      </c>
      <c r="U43">
        <f t="shared" si="10"/>
        <v>126.69539287345819</v>
      </c>
      <c r="V43" s="9">
        <f t="shared" si="2"/>
        <v>780.384726</v>
      </c>
      <c r="W43">
        <f t="shared" si="3"/>
        <v>32063716.025314193</v>
      </c>
      <c r="X43" s="4">
        <f t="shared" si="8"/>
        <v>885121856.6819242</v>
      </c>
      <c r="Z43">
        <v>2400</v>
      </c>
      <c r="AA43" s="3">
        <f t="shared" si="4"/>
        <v>884.7442361796808</v>
      </c>
      <c r="AB43">
        <f t="shared" si="5"/>
        <v>67.55275490558526</v>
      </c>
      <c r="AC43" s="9">
        <f t="shared" si="6"/>
        <v>881.4481721656003</v>
      </c>
      <c r="AD43">
        <f t="shared" si="7"/>
        <v>51490549.00542569</v>
      </c>
      <c r="AE43" s="4">
        <f t="shared" si="9"/>
        <v>1896114734.1083505</v>
      </c>
      <c r="AF43">
        <f>IF(AND(VLOOKUP(1,S:X,6)&lt;AE43,SUM(AF$1:AF42)=0,AA43&gt;0),Z43/60,0)</f>
        <v>0</v>
      </c>
    </row>
    <row r="44" spans="1:32" ht="12.75">
      <c r="A44">
        <v>2460</v>
      </c>
      <c r="B44">
        <v>-8.004</v>
      </c>
      <c r="C44">
        <v>344.925</v>
      </c>
      <c r="F44">
        <v>22.606</v>
      </c>
      <c r="G44">
        <v>10640000</v>
      </c>
      <c r="H44">
        <v>10640000</v>
      </c>
      <c r="I44">
        <v>0.76</v>
      </c>
      <c r="J44">
        <v>0.76</v>
      </c>
      <c r="K44">
        <v>78.8</v>
      </c>
      <c r="L44">
        <v>10.017</v>
      </c>
      <c r="T44" s="4">
        <f t="shared" si="0"/>
        <v>221.55470999999997</v>
      </c>
      <c r="U44">
        <f t="shared" si="10"/>
        <v>126.56683680058258</v>
      </c>
      <c r="V44" s="9">
        <f t="shared" si="2"/>
        <v>780.501975</v>
      </c>
      <c r="W44">
        <f t="shared" si="3"/>
        <v>32097932.555059224</v>
      </c>
      <c r="X44" s="4">
        <f t="shared" si="8"/>
        <v>917219789.2369834</v>
      </c>
      <c r="Z44">
        <v>2460</v>
      </c>
      <c r="AA44" s="3">
        <f t="shared" si="4"/>
        <v>888.4325847927412</v>
      </c>
      <c r="AB44">
        <f t="shared" si="5"/>
        <v>67.33822836902448</v>
      </c>
      <c r="AC44" s="9">
        <f t="shared" si="6"/>
        <v>882.1378933562427</v>
      </c>
      <c r="AD44">
        <f t="shared" si="7"/>
        <v>51586287.560994</v>
      </c>
      <c r="AE44" s="4">
        <f t="shared" si="9"/>
        <v>1947701021.6693444</v>
      </c>
      <c r="AF44">
        <f>IF(AND(VLOOKUP(1,S:X,6)&lt;AE44,SUM(AF$1:AF43)=0,AA44&gt;0),Z44/60,0)</f>
        <v>0</v>
      </c>
    </row>
    <row r="45" spans="1:32" ht="12.75">
      <c r="A45">
        <v>2520</v>
      </c>
      <c r="B45">
        <v>-8.009</v>
      </c>
      <c r="C45">
        <v>345.53</v>
      </c>
      <c r="F45">
        <v>22.584</v>
      </c>
      <c r="G45">
        <v>10640000</v>
      </c>
      <c r="H45">
        <v>10640000</v>
      </c>
      <c r="I45">
        <v>0.76</v>
      </c>
      <c r="J45">
        <v>0.76</v>
      </c>
      <c r="K45">
        <v>78.8</v>
      </c>
      <c r="L45">
        <v>10.017</v>
      </c>
      <c r="T45" s="4">
        <f t="shared" si="0"/>
        <v>221.55470999999997</v>
      </c>
      <c r="U45">
        <f t="shared" si="10"/>
        <v>126.4430385429971</v>
      </c>
      <c r="V45" s="9">
        <f t="shared" si="2"/>
        <v>780.6151100000001</v>
      </c>
      <c r="W45">
        <f t="shared" si="3"/>
        <v>32130900.36693089</v>
      </c>
      <c r="X45" s="4">
        <f t="shared" si="8"/>
        <v>949350689.6039143</v>
      </c>
      <c r="Z45">
        <v>2520</v>
      </c>
      <c r="AA45" s="3">
        <f t="shared" si="4"/>
        <v>892.0323158006117</v>
      </c>
      <c r="AB45">
        <f t="shared" si="5"/>
        <v>67.13016589265578</v>
      </c>
      <c r="AC45" s="9">
        <f t="shared" si="6"/>
        <v>882.8110430547144</v>
      </c>
      <c r="AD45">
        <f t="shared" si="7"/>
        <v>51679470.68472651</v>
      </c>
      <c r="AE45" s="4">
        <f t="shared" si="9"/>
        <v>1999380492.354071</v>
      </c>
      <c r="AF45">
        <f>IF(AND(VLOOKUP(1,S:X,6)&lt;AE45,SUM(AF$1:AF44)=0,AA45&gt;0),Z45/60,0)</f>
        <v>0</v>
      </c>
    </row>
    <row r="46" spans="1:32" ht="12.75">
      <c r="A46">
        <v>2580</v>
      </c>
      <c r="B46">
        <v>-8.015</v>
      </c>
      <c r="C46">
        <v>346.113</v>
      </c>
      <c r="F46">
        <v>22.564</v>
      </c>
      <c r="G46">
        <v>10640000</v>
      </c>
      <c r="H46">
        <v>10640000</v>
      </c>
      <c r="I46">
        <v>0.76</v>
      </c>
      <c r="J46">
        <v>0.76</v>
      </c>
      <c r="K46">
        <v>78.8</v>
      </c>
      <c r="L46">
        <v>10.017</v>
      </c>
      <c r="T46" s="4">
        <f t="shared" si="0"/>
        <v>221.55470999999997</v>
      </c>
      <c r="U46">
        <f t="shared" si="10"/>
        <v>126.3239709552214</v>
      </c>
      <c r="V46" s="9">
        <f t="shared" si="2"/>
        <v>780.724131</v>
      </c>
      <c r="W46">
        <f t="shared" si="3"/>
        <v>32162624.74969262</v>
      </c>
      <c r="X46" s="4">
        <f t="shared" si="8"/>
        <v>981513314.3536069</v>
      </c>
      <c r="Z46">
        <v>2580</v>
      </c>
      <c r="AA46" s="3">
        <f t="shared" si="4"/>
        <v>895.5475878002795</v>
      </c>
      <c r="AB46">
        <f t="shared" si="5"/>
        <v>66.92822221919381</v>
      </c>
      <c r="AC46" s="9">
        <f t="shared" si="6"/>
        <v>883.4683989186523</v>
      </c>
      <c r="AD46">
        <f t="shared" si="7"/>
        <v>51770226.46290133</v>
      </c>
      <c r="AE46" s="4">
        <f t="shared" si="9"/>
        <v>2051150718.8169723</v>
      </c>
      <c r="AF46">
        <f>IF(AND(VLOOKUP(1,S:X,6)&lt;AE46,SUM(AF$1:AF45)=0,AA46&gt;0),Z46/60,0)</f>
        <v>0</v>
      </c>
    </row>
    <row r="47" spans="1:32" ht="12.75">
      <c r="A47">
        <v>2640</v>
      </c>
      <c r="B47">
        <v>-8.02</v>
      </c>
      <c r="C47">
        <v>346.676</v>
      </c>
      <c r="F47">
        <v>22.544</v>
      </c>
      <c r="G47">
        <v>10640000</v>
      </c>
      <c r="H47">
        <v>10640000</v>
      </c>
      <c r="I47">
        <v>0.76</v>
      </c>
      <c r="J47">
        <v>0.76</v>
      </c>
      <c r="K47">
        <v>78.8</v>
      </c>
      <c r="L47">
        <v>10.017</v>
      </c>
      <c r="T47" s="4">
        <f t="shared" si="0"/>
        <v>221.55470999999997</v>
      </c>
      <c r="U47">
        <f t="shared" si="10"/>
        <v>126.20920066292707</v>
      </c>
      <c r="V47" s="9">
        <f t="shared" si="2"/>
        <v>780.829412</v>
      </c>
      <c r="W47">
        <f t="shared" si="3"/>
        <v>32193219.38791243</v>
      </c>
      <c r="X47" s="4">
        <f t="shared" si="8"/>
        <v>1013706533.7415193</v>
      </c>
      <c r="Z47">
        <v>2640</v>
      </c>
      <c r="AA47" s="3">
        <f t="shared" si="4"/>
        <v>898.9822733587987</v>
      </c>
      <c r="AB47">
        <f t="shared" si="5"/>
        <v>66.73207812764981</v>
      </c>
      <c r="AC47" s="9">
        <f t="shared" si="6"/>
        <v>884.1106851180954</v>
      </c>
      <c r="AD47">
        <f t="shared" si="7"/>
        <v>51858673.72593436</v>
      </c>
      <c r="AE47" s="4">
        <f t="shared" si="9"/>
        <v>2103009392.5429065</v>
      </c>
      <c r="AF47">
        <f>IF(AND(VLOOKUP(1,S:X,6)&lt;AE47,SUM(AF$1:AF46)=0,AA47&gt;0),Z47/60,0)</f>
        <v>0</v>
      </c>
    </row>
    <row r="48" spans="1:32" ht="12.75">
      <c r="A48">
        <v>2700</v>
      </c>
      <c r="B48">
        <v>-8.025</v>
      </c>
      <c r="C48">
        <v>347.22</v>
      </c>
      <c r="F48">
        <v>22.526</v>
      </c>
      <c r="G48">
        <v>10640000</v>
      </c>
      <c r="H48">
        <v>10640000</v>
      </c>
      <c r="I48">
        <v>0.76</v>
      </c>
      <c r="J48">
        <v>0.76</v>
      </c>
      <c r="K48">
        <v>78.8</v>
      </c>
      <c r="L48">
        <v>10.017</v>
      </c>
      <c r="T48" s="4">
        <f t="shared" si="0"/>
        <v>221.55470999999997</v>
      </c>
      <c r="U48">
        <f t="shared" si="10"/>
        <v>126.09850154783784</v>
      </c>
      <c r="V48" s="9">
        <f t="shared" si="2"/>
        <v>780.93114</v>
      </c>
      <c r="W48">
        <f t="shared" si="3"/>
        <v>32222742.961341176</v>
      </c>
      <c r="X48" s="4">
        <f t="shared" si="8"/>
        <v>1045929276.7028605</v>
      </c>
      <c r="Z48">
        <v>2700</v>
      </c>
      <c r="AA48" s="3">
        <f t="shared" si="4"/>
        <v>902.339984657452</v>
      </c>
      <c r="AB48">
        <f t="shared" si="5"/>
        <v>66.54143792512396</v>
      </c>
      <c r="AC48" s="9">
        <f t="shared" si="6"/>
        <v>884.7385771309436</v>
      </c>
      <c r="AD48">
        <f t="shared" si="7"/>
        <v>51944922.912101254</v>
      </c>
      <c r="AE48" s="4">
        <f t="shared" si="9"/>
        <v>2154954315.4550076</v>
      </c>
      <c r="AF48">
        <f>IF(AND(VLOOKUP(1,S:X,6)&lt;AE48,SUM(AF$1:AF47)=0,AA48&gt;0),Z48/60,0)</f>
        <v>0</v>
      </c>
    </row>
    <row r="49" spans="1:32" ht="12.75">
      <c r="A49">
        <v>2760</v>
      </c>
      <c r="B49">
        <v>-7.995</v>
      </c>
      <c r="C49">
        <v>343.778</v>
      </c>
      <c r="F49">
        <v>22.748</v>
      </c>
      <c r="G49">
        <v>10444000</v>
      </c>
      <c r="H49">
        <v>10444000</v>
      </c>
      <c r="I49">
        <v>0.746</v>
      </c>
      <c r="J49">
        <v>0.746</v>
      </c>
      <c r="K49">
        <v>77.393</v>
      </c>
      <c r="L49">
        <v>9.927</v>
      </c>
      <c r="T49" s="4">
        <f t="shared" si="0"/>
        <v>221.55470999999997</v>
      </c>
      <c r="U49">
        <f t="shared" si="10"/>
        <v>126.80220862287564</v>
      </c>
      <c r="V49" s="9">
        <f t="shared" si="2"/>
        <v>780.2874860000001</v>
      </c>
      <c r="W49">
        <f t="shared" si="3"/>
        <v>32035300.05052954</v>
      </c>
      <c r="X49" s="4">
        <f t="shared" si="8"/>
        <v>1077964576.75339</v>
      </c>
      <c r="Z49">
        <v>2760</v>
      </c>
      <c r="AA49" s="3">
        <f t="shared" si="4"/>
        <v>905.6240963248757</v>
      </c>
      <c r="AB49">
        <f t="shared" si="5"/>
        <v>66.35602723028202</v>
      </c>
      <c r="AC49" s="9">
        <f t="shared" si="6"/>
        <v>885.3527060127518</v>
      </c>
      <c r="AD49">
        <f t="shared" si="7"/>
        <v>52029076.83331907</v>
      </c>
      <c r="AE49" s="7">
        <f t="shared" si="9"/>
        <v>2206983392.2883267</v>
      </c>
      <c r="AF49">
        <f>IF(AND(VLOOKUP(1,S:X,6)&lt;AE49,SUM(AF$1:AF48)=0,AA49&gt;0),Z49/60,0)</f>
        <v>0</v>
      </c>
    </row>
    <row r="50" spans="1:32" ht="12.75">
      <c r="A50">
        <v>2820</v>
      </c>
      <c r="B50">
        <v>-7.926</v>
      </c>
      <c r="C50">
        <v>336.337</v>
      </c>
      <c r="F50">
        <v>23.223</v>
      </c>
      <c r="G50">
        <v>10066000</v>
      </c>
      <c r="H50">
        <v>10066000</v>
      </c>
      <c r="I50">
        <v>0.719</v>
      </c>
      <c r="J50">
        <v>0.719</v>
      </c>
      <c r="K50">
        <v>74.505</v>
      </c>
      <c r="L50">
        <v>9.74</v>
      </c>
      <c r="T50" s="4">
        <f t="shared" si="0"/>
        <v>221.55470999999997</v>
      </c>
      <c r="U50">
        <f t="shared" si="10"/>
        <v>128.35067069618287</v>
      </c>
      <c r="V50" s="9">
        <f t="shared" si="2"/>
        <v>778.896019</v>
      </c>
      <c r="W50">
        <f t="shared" si="3"/>
        <v>31624787.660941526</v>
      </c>
      <c r="X50" s="4">
        <f t="shared" si="8"/>
        <v>1109589364.4143317</v>
      </c>
      <c r="Z50">
        <v>2820</v>
      </c>
      <c r="AA50" s="3">
        <f t="shared" si="4"/>
        <v>908.8377658209986</v>
      </c>
      <c r="AB50">
        <f t="shared" si="5"/>
        <v>66.17559100903323</v>
      </c>
      <c r="AC50" s="9">
        <f t="shared" si="6"/>
        <v>885.9536622085268</v>
      </c>
      <c r="AD50">
        <f t="shared" si="7"/>
        <v>52111231.35597184</v>
      </c>
      <c r="AE50" s="4">
        <f t="shared" si="9"/>
        <v>2259094623.6442986</v>
      </c>
      <c r="AF50">
        <f>IF(AND(VLOOKUP(1,S:X,6)&lt;AE50,SUM(AF$1:AF49)=0,AA50&gt;0),Z50/60,0)</f>
        <v>0</v>
      </c>
    </row>
    <row r="51" spans="1:32" ht="12.75">
      <c r="A51">
        <v>2880</v>
      </c>
      <c r="B51">
        <v>-7.847</v>
      </c>
      <c r="C51">
        <v>328.225</v>
      </c>
      <c r="F51">
        <v>23.75</v>
      </c>
      <c r="G51">
        <v>9674000</v>
      </c>
      <c r="H51">
        <v>9674000</v>
      </c>
      <c r="I51">
        <v>0.691</v>
      </c>
      <c r="J51">
        <v>0.691</v>
      </c>
      <c r="K51">
        <v>71.69</v>
      </c>
      <c r="L51">
        <v>9.554</v>
      </c>
      <c r="T51" s="4">
        <f t="shared" si="0"/>
        <v>221.55470999999997</v>
      </c>
      <c r="U51">
        <f t="shared" si="10"/>
        <v>130.08243607634412</v>
      </c>
      <c r="V51" s="9">
        <f t="shared" si="2"/>
        <v>777.3790750000001</v>
      </c>
      <c r="W51">
        <f t="shared" si="3"/>
        <v>31168748.81674064</v>
      </c>
      <c r="X51" s="4">
        <f t="shared" si="8"/>
        <v>1140758113.2310724</v>
      </c>
      <c r="Z51">
        <v>2880</v>
      </c>
      <c r="AA51" s="3">
        <f t="shared" si="4"/>
        <v>911.9839516804327</v>
      </c>
      <c r="AB51">
        <f t="shared" si="5"/>
        <v>65.99989182899196</v>
      </c>
      <c r="AC51" s="9">
        <f t="shared" si="6"/>
        <v>886.541998964241</v>
      </c>
      <c r="AD51">
        <f t="shared" si="7"/>
        <v>52191476.007805</v>
      </c>
      <c r="AE51" s="4">
        <f t="shared" si="9"/>
        <v>2311286099.6521034</v>
      </c>
      <c r="AF51">
        <f>IF(AND(VLOOKUP(1,S:X,6)&lt;AE51,SUM(AF$1:AF50)=0,AA51&gt;0),Z51/60,0)</f>
        <v>0</v>
      </c>
    </row>
    <row r="52" spans="1:32" ht="12.75">
      <c r="A52">
        <v>2940</v>
      </c>
      <c r="B52">
        <v>-7.765</v>
      </c>
      <c r="C52">
        <v>320.149</v>
      </c>
      <c r="F52">
        <v>24.284</v>
      </c>
      <c r="G52">
        <v>9296000</v>
      </c>
      <c r="H52">
        <v>9296000</v>
      </c>
      <c r="I52">
        <v>0.664</v>
      </c>
      <c r="J52">
        <v>0.664</v>
      </c>
      <c r="K52">
        <v>68.876</v>
      </c>
      <c r="L52">
        <v>9.365</v>
      </c>
      <c r="T52" s="4">
        <f t="shared" si="0"/>
        <v>221.55470999999997</v>
      </c>
      <c r="U52">
        <f t="shared" si="10"/>
        <v>131.85356905263262</v>
      </c>
      <c r="V52" s="9">
        <f t="shared" si="2"/>
        <v>775.868863</v>
      </c>
      <c r="W52">
        <f t="shared" si="3"/>
        <v>30705566.471734222</v>
      </c>
      <c r="X52" s="4">
        <f t="shared" si="8"/>
        <v>1171463679.7028067</v>
      </c>
      <c r="Z52">
        <v>2940</v>
      </c>
      <c r="AA52" s="3">
        <f t="shared" si="4"/>
        <v>915.0654298795222</v>
      </c>
      <c r="AB52">
        <f t="shared" si="5"/>
        <v>65.82870830433211</v>
      </c>
      <c r="AC52" s="9">
        <f t="shared" si="6"/>
        <v>887.1182353874707</v>
      </c>
      <c r="AD52">
        <f t="shared" si="7"/>
        <v>52269894.52028367</v>
      </c>
      <c r="AE52" s="4">
        <f t="shared" si="9"/>
        <v>2363555994.172387</v>
      </c>
      <c r="AF52">
        <f>IF(AND(VLOOKUP(1,S:X,6)&lt;AE52,SUM(AF$1:AF51)=0,AA52&gt;0),Z52/60,0)</f>
        <v>0</v>
      </c>
    </row>
    <row r="53" spans="1:32" ht="12.75">
      <c r="A53">
        <v>3000</v>
      </c>
      <c r="B53">
        <v>-7.678</v>
      </c>
      <c r="C53">
        <v>311.871</v>
      </c>
      <c r="F53">
        <v>24.84</v>
      </c>
      <c r="G53">
        <v>8918000</v>
      </c>
      <c r="H53">
        <v>8918000</v>
      </c>
      <c r="I53">
        <v>0.637</v>
      </c>
      <c r="J53">
        <v>0.637</v>
      </c>
      <c r="K53">
        <v>66.062</v>
      </c>
      <c r="L53">
        <v>9.171</v>
      </c>
      <c r="T53" s="4">
        <f t="shared" si="0"/>
        <v>221.55470999999997</v>
      </c>
      <c r="U53">
        <f t="shared" si="10"/>
        <v>133.71976492252136</v>
      </c>
      <c r="V53" s="9">
        <f t="shared" si="2"/>
        <v>774.320877</v>
      </c>
      <c r="W53">
        <f t="shared" si="3"/>
        <v>30220908.73020738</v>
      </c>
      <c r="X53" s="4">
        <f t="shared" si="8"/>
        <v>1201684588.4330142</v>
      </c>
      <c r="Z53">
        <v>3000</v>
      </c>
      <c r="AA53" s="3">
        <f t="shared" si="4"/>
        <v>918.0848085539628</v>
      </c>
      <c r="AB53">
        <f t="shared" si="5"/>
        <v>65.66183370682853</v>
      </c>
      <c r="AC53" s="9">
        <f t="shared" si="6"/>
        <v>887.6828591995911</v>
      </c>
      <c r="AD53">
        <f t="shared" si="7"/>
        <v>52346565.314449966</v>
      </c>
      <c r="AE53" s="4">
        <f t="shared" si="9"/>
        <v>2415902559.486837</v>
      </c>
      <c r="AF53">
        <f>IF(AND(VLOOKUP(1,S:X,6)&lt;AE53,SUM(AF$1:AF52)=0,AA53&gt;0),Z53/60,0)</f>
        <v>0</v>
      </c>
    </row>
    <row r="54" spans="1:32" ht="12.75">
      <c r="A54">
        <v>3060</v>
      </c>
      <c r="B54">
        <v>-7.585</v>
      </c>
      <c r="C54">
        <v>303.393</v>
      </c>
      <c r="F54">
        <v>25.421</v>
      </c>
      <c r="G54">
        <v>8540000</v>
      </c>
      <c r="H54">
        <v>8540000</v>
      </c>
      <c r="I54">
        <v>0.61</v>
      </c>
      <c r="J54">
        <v>0.61</v>
      </c>
      <c r="K54">
        <v>63.247</v>
      </c>
      <c r="L54">
        <v>8.974</v>
      </c>
      <c r="T54" s="4">
        <f t="shared" si="0"/>
        <v>221.55470999999997</v>
      </c>
      <c r="U54">
        <f t="shared" si="10"/>
        <v>135.68661074995703</v>
      </c>
      <c r="V54" s="9">
        <f t="shared" si="2"/>
        <v>772.735491</v>
      </c>
      <c r="W54">
        <f t="shared" si="3"/>
        <v>29713716.312631816</v>
      </c>
      <c r="X54" s="4">
        <f t="shared" si="8"/>
        <v>1231398304.745646</v>
      </c>
      <c r="Z54">
        <v>3060</v>
      </c>
      <c r="AA54" s="3">
        <f t="shared" si="4"/>
        <v>921.0445412625329</v>
      </c>
      <c r="AB54">
        <f t="shared" si="5"/>
        <v>65.49907472237615</v>
      </c>
      <c r="AC54" s="9">
        <f t="shared" si="6"/>
        <v>888.2363292160937</v>
      </c>
      <c r="AD54">
        <f t="shared" si="7"/>
        <v>52421561.93717343</v>
      </c>
      <c r="AE54" s="4">
        <f t="shared" si="9"/>
        <v>2468324121.4240103</v>
      </c>
      <c r="AF54">
        <f>IF(AND(VLOOKUP(1,S:X,6)&lt;AE54,SUM(AF$1:AF53)=0,AA54&gt;0),Z54/60,0)</f>
        <v>0</v>
      </c>
    </row>
    <row r="55" spans="1:32" ht="12.75">
      <c r="A55">
        <v>3120</v>
      </c>
      <c r="B55">
        <v>-7.483</v>
      </c>
      <c r="C55">
        <v>294.428</v>
      </c>
      <c r="F55">
        <v>26.048</v>
      </c>
      <c r="G55">
        <v>8148000</v>
      </c>
      <c r="H55">
        <v>8148000</v>
      </c>
      <c r="I55">
        <v>0.582</v>
      </c>
      <c r="J55">
        <v>0.582</v>
      </c>
      <c r="K55">
        <v>60.359</v>
      </c>
      <c r="L55">
        <v>8.766</v>
      </c>
      <c r="T55" s="4">
        <f t="shared" si="0"/>
        <v>221.55470999999997</v>
      </c>
      <c r="U55">
        <f t="shared" si="10"/>
        <v>137.83037254065712</v>
      </c>
      <c r="V55" s="9">
        <f t="shared" si="2"/>
        <v>771.0590360000001</v>
      </c>
      <c r="W55">
        <f t="shared" si="3"/>
        <v>29164932.897655476</v>
      </c>
      <c r="X55" s="4">
        <f t="shared" si="8"/>
        <v>1260563237.6433015</v>
      </c>
      <c r="Z55">
        <v>3120</v>
      </c>
      <c r="AA55" s="3">
        <f t="shared" si="4"/>
        <v>923.9469389659464</v>
      </c>
      <c r="AB55">
        <f t="shared" si="5"/>
        <v>65.34025033521144</v>
      </c>
      <c r="AC55" s="9">
        <f t="shared" si="6"/>
        <v>888.779077586632</v>
      </c>
      <c r="AD55">
        <f t="shared" si="7"/>
        <v>52494953.45372992</v>
      </c>
      <c r="AE55" s="7">
        <f t="shared" si="9"/>
        <v>2520819074.8777404</v>
      </c>
      <c r="AF55">
        <f>IF(AND(VLOOKUP(1,S:X,6)&lt;AE55,SUM(AF$1:AF54)=0,AA55&gt;0),Z55/60,0)</f>
        <v>0</v>
      </c>
    </row>
    <row r="56" spans="1:32" ht="12.75">
      <c r="A56">
        <v>3180</v>
      </c>
      <c r="B56">
        <v>-7.378</v>
      </c>
      <c r="C56">
        <v>285.56</v>
      </c>
      <c r="F56">
        <v>26.685</v>
      </c>
      <c r="G56">
        <v>7770000</v>
      </c>
      <c r="H56">
        <v>7770000</v>
      </c>
      <c r="I56">
        <v>0.555</v>
      </c>
      <c r="J56">
        <v>0.555</v>
      </c>
      <c r="K56">
        <v>57.545</v>
      </c>
      <c r="L56">
        <v>8.56</v>
      </c>
      <c r="T56" s="4">
        <f t="shared" si="0"/>
        <v>221.55470999999997</v>
      </c>
      <c r="U56">
        <f t="shared" si="10"/>
        <v>140.01864191850473</v>
      </c>
      <c r="V56" s="9">
        <f t="shared" si="2"/>
        <v>769.4007200000001</v>
      </c>
      <c r="W56">
        <f t="shared" si="3"/>
        <v>28608896.683549818</v>
      </c>
      <c r="X56" s="4">
        <f t="shared" si="8"/>
        <v>1289172134.3268514</v>
      </c>
      <c r="Z56">
        <v>3180</v>
      </c>
      <c r="AA56" s="3">
        <f t="shared" si="4"/>
        <v>926.7941808673575</v>
      </c>
      <c r="AB56">
        <f t="shared" si="5"/>
        <v>65.18519082453054</v>
      </c>
      <c r="AC56" s="9">
        <f t="shared" si="6"/>
        <v>889.3115118221958</v>
      </c>
      <c r="AD56">
        <f t="shared" si="7"/>
        <v>52566804.80183374</v>
      </c>
      <c r="AE56" s="4">
        <f t="shared" si="9"/>
        <v>2573385879.679574</v>
      </c>
      <c r="AF56">
        <f>IF(AND(VLOOKUP(1,S:X,6)&lt;AE56,SUM(AF$1:AF55)=0,AA56&gt;0),Z56/60,0)</f>
        <v>0</v>
      </c>
    </row>
    <row r="57" spans="1:32" ht="12.75">
      <c r="A57">
        <v>3240</v>
      </c>
      <c r="B57">
        <v>-7.267</v>
      </c>
      <c r="C57">
        <v>276.532</v>
      </c>
      <c r="F57">
        <v>27.349</v>
      </c>
      <c r="G57">
        <v>7392000</v>
      </c>
      <c r="H57">
        <v>7392000</v>
      </c>
      <c r="I57">
        <v>0.528</v>
      </c>
      <c r="J57">
        <v>0.528</v>
      </c>
      <c r="K57">
        <v>54.73</v>
      </c>
      <c r="L57">
        <v>8.348</v>
      </c>
      <c r="T57" s="4">
        <f t="shared" si="0"/>
        <v>221.55470999999997</v>
      </c>
      <c r="U57">
        <f t="shared" si="10"/>
        <v>142.31894162669326</v>
      </c>
      <c r="V57" s="9">
        <f t="shared" si="2"/>
        <v>767.712484</v>
      </c>
      <c r="W57">
        <f t="shared" si="3"/>
        <v>28028693.553299326</v>
      </c>
      <c r="X57" s="4">
        <f t="shared" si="8"/>
        <v>1317200827.8801508</v>
      </c>
      <c r="Z57">
        <v>3240</v>
      </c>
      <c r="AA57" s="3">
        <f t="shared" si="4"/>
        <v>929.5883242419111</v>
      </c>
      <c r="AB57">
        <f t="shared" si="5"/>
        <v>65.03373686028537</v>
      </c>
      <c r="AC57" s="9">
        <f t="shared" si="6"/>
        <v>889.8340166332374</v>
      </c>
      <c r="AD57">
        <f t="shared" si="7"/>
        <v>52637177.11156153</v>
      </c>
      <c r="AE57" s="4">
        <f t="shared" si="9"/>
        <v>2626023056.7911353</v>
      </c>
      <c r="AF57">
        <f>IF(AND(VLOOKUP(1,S:X,6)&lt;AE57,SUM(AF$1:AF56)=0,AA57&gt;0),Z57/60,0)</f>
        <v>0</v>
      </c>
    </row>
    <row r="58" spans="1:32" ht="12.75">
      <c r="A58">
        <v>3300</v>
      </c>
      <c r="B58">
        <v>-7.148</v>
      </c>
      <c r="C58">
        <v>267.34</v>
      </c>
      <c r="F58">
        <v>28.043</v>
      </c>
      <c r="G58">
        <v>7014000</v>
      </c>
      <c r="H58">
        <v>7014000</v>
      </c>
      <c r="I58">
        <v>0.501</v>
      </c>
      <c r="J58">
        <v>0.501</v>
      </c>
      <c r="K58">
        <v>51.916</v>
      </c>
      <c r="L58">
        <v>8.13</v>
      </c>
      <c r="T58" s="4">
        <f t="shared" si="0"/>
        <v>221.55470999999997</v>
      </c>
      <c r="U58">
        <f t="shared" si="10"/>
        <v>144.74000190620723</v>
      </c>
      <c r="V58" s="9">
        <f t="shared" si="2"/>
        <v>765.9935800000001</v>
      </c>
      <c r="W58">
        <f t="shared" si="3"/>
        <v>27422564.09080557</v>
      </c>
      <c r="X58" s="4">
        <f t="shared" si="8"/>
        <v>1344623391.9709563</v>
      </c>
      <c r="Z58">
        <v>3300</v>
      </c>
      <c r="AA58" s="3">
        <f t="shared" si="4"/>
        <v>932.3313133664043</v>
      </c>
      <c r="AB58">
        <f t="shared" si="5"/>
        <v>64.88573868670879</v>
      </c>
      <c r="AC58" s="9">
        <f t="shared" si="6"/>
        <v>890.3469555995176</v>
      </c>
      <c r="AD58">
        <f t="shared" si="7"/>
        <v>52706127.995023265</v>
      </c>
      <c r="AE58" s="7">
        <f t="shared" si="9"/>
        <v>2678729184.7861586</v>
      </c>
      <c r="AF58">
        <f>IF(AND(VLOOKUP(1,S:X,6)&lt;AE58,SUM(AF$1:AF57)=0,AA58&gt;0),Z58/60,0)</f>
        <v>0</v>
      </c>
    </row>
    <row r="59" spans="1:32" ht="12.75">
      <c r="A59">
        <v>3360</v>
      </c>
      <c r="B59">
        <v>-7.022</v>
      </c>
      <c r="C59">
        <v>257.986</v>
      </c>
      <c r="F59">
        <v>28.771</v>
      </c>
      <c r="G59">
        <v>6636000</v>
      </c>
      <c r="H59">
        <v>6636000</v>
      </c>
      <c r="I59">
        <v>0.474</v>
      </c>
      <c r="J59">
        <v>0.474</v>
      </c>
      <c r="K59">
        <v>49.102</v>
      </c>
      <c r="L59">
        <v>7.907</v>
      </c>
      <c r="T59" s="4">
        <f t="shared" si="0"/>
        <v>221.55470999999997</v>
      </c>
      <c r="U59">
        <f t="shared" si="10"/>
        <v>147.28978283796556</v>
      </c>
      <c r="V59" s="9">
        <f t="shared" si="2"/>
        <v>764.2443820000001</v>
      </c>
      <c r="W59">
        <f t="shared" si="3"/>
        <v>26788986.68081298</v>
      </c>
      <c r="X59" s="4">
        <f t="shared" si="8"/>
        <v>1371412378.6517694</v>
      </c>
      <c r="Z59">
        <v>3360</v>
      </c>
      <c r="AA59" s="3">
        <f t="shared" si="4"/>
        <v>935.0249876461465</v>
      </c>
      <c r="AB59">
        <f t="shared" si="5"/>
        <v>64.74105538362328</v>
      </c>
      <c r="AC59" s="9">
        <f t="shared" si="6"/>
        <v>890.8506726898295</v>
      </c>
      <c r="AD59">
        <f t="shared" si="7"/>
        <v>52773711.80913729</v>
      </c>
      <c r="AE59" s="7">
        <f t="shared" si="9"/>
        <v>2731502896.595296</v>
      </c>
      <c r="AF59">
        <f>IF(AND(VLOOKUP(1,S:X,6)&lt;AE59,SUM(AF$1:AF58)=0,AA59&gt;0),Z59/60,0)</f>
        <v>0</v>
      </c>
    </row>
    <row r="60" spans="1:32" ht="12.75">
      <c r="A60">
        <v>3420</v>
      </c>
      <c r="B60">
        <v>-6.883</v>
      </c>
      <c r="C60">
        <v>248.164</v>
      </c>
      <c r="F60">
        <v>29.559</v>
      </c>
      <c r="G60">
        <v>6244000</v>
      </c>
      <c r="H60">
        <v>6244000</v>
      </c>
      <c r="I60">
        <v>0.446</v>
      </c>
      <c r="J60">
        <v>0.446</v>
      </c>
      <c r="K60">
        <v>46.214</v>
      </c>
      <c r="L60">
        <v>7.671</v>
      </c>
      <c r="T60" s="4">
        <f t="shared" si="0"/>
        <v>221.55470999999997</v>
      </c>
      <c r="U60">
        <f t="shared" si="10"/>
        <v>150.0656465719044</v>
      </c>
      <c r="V60" s="9">
        <f t="shared" si="2"/>
        <v>762.4076680000001</v>
      </c>
      <c r="W60">
        <f t="shared" si="3"/>
        <v>26104516.956896473</v>
      </c>
      <c r="X60" s="4">
        <f t="shared" si="8"/>
        <v>1397516895.608666</v>
      </c>
      <c r="Z60">
        <v>3420</v>
      </c>
      <c r="AA60" s="3">
        <f t="shared" si="4"/>
        <v>937.6710890240984</v>
      </c>
      <c r="AB60">
        <f t="shared" si="5"/>
        <v>64.59955419687341</v>
      </c>
      <c r="AC60" s="9">
        <f t="shared" si="6"/>
        <v>891.3454936475064</v>
      </c>
      <c r="AD60">
        <f t="shared" si="7"/>
        <v>52839979.89444153</v>
      </c>
      <c r="AE60" s="4">
        <f t="shared" si="9"/>
        <v>2784342876.4897375</v>
      </c>
      <c r="AF60">
        <f>IF(AND(VLOOKUP(1,S:X,6)&lt;AE60,SUM(AF$1:AF59)=0,AA60&gt;0),Z60/60,0)</f>
        <v>0</v>
      </c>
    </row>
    <row r="61" spans="1:32" ht="12.75">
      <c r="A61">
        <v>3480</v>
      </c>
      <c r="B61">
        <v>-6.739</v>
      </c>
      <c r="C61">
        <v>238.475</v>
      </c>
      <c r="F61">
        <v>30.362</v>
      </c>
      <c r="G61">
        <v>5866000</v>
      </c>
      <c r="H61">
        <v>5866000</v>
      </c>
      <c r="I61">
        <v>0.419</v>
      </c>
      <c r="J61">
        <v>0.419</v>
      </c>
      <c r="K61">
        <v>43.399</v>
      </c>
      <c r="L61">
        <v>7.434</v>
      </c>
      <c r="T61" s="4">
        <f t="shared" si="0"/>
        <v>221.55470999999997</v>
      </c>
      <c r="U61">
        <f t="shared" si="10"/>
        <v>152.90837798523876</v>
      </c>
      <c r="V61" s="9">
        <f t="shared" si="2"/>
        <v>760.5958250000001</v>
      </c>
      <c r="W61">
        <f t="shared" si="3"/>
        <v>25408964.510978576</v>
      </c>
      <c r="X61" s="4">
        <f t="shared" si="8"/>
        <v>1422925860.1196444</v>
      </c>
      <c r="Z61">
        <v>3480</v>
      </c>
      <c r="AA61" s="3">
        <f t="shared" si="4"/>
        <v>940.2712687470341</v>
      </c>
      <c r="AB61">
        <f t="shared" si="5"/>
        <v>64.46110993031886</v>
      </c>
      <c r="AC61" s="9">
        <f t="shared" si="6"/>
        <v>891.8317272556955</v>
      </c>
      <c r="AD61">
        <f t="shared" si="7"/>
        <v>52904980.79250712</v>
      </c>
      <c r="AE61" s="4">
        <f t="shared" si="9"/>
        <v>2837247857.2822447</v>
      </c>
      <c r="AF61">
        <f>IF(AND(VLOOKUP(1,S:X,6)&lt;AE61,SUM(AF$1:AF60)=0,AA61&gt;0),Z61/60,0)</f>
        <v>0</v>
      </c>
    </row>
    <row r="62" spans="1:32" ht="12.75">
      <c r="A62">
        <v>3540</v>
      </c>
      <c r="B62">
        <v>-6.582</v>
      </c>
      <c r="C62">
        <v>228.332</v>
      </c>
      <c r="F62">
        <v>31.233</v>
      </c>
      <c r="G62">
        <v>5474000</v>
      </c>
      <c r="H62">
        <v>5474000</v>
      </c>
      <c r="I62">
        <v>0.391</v>
      </c>
      <c r="J62">
        <v>0.391</v>
      </c>
      <c r="K62">
        <v>40.585</v>
      </c>
      <c r="L62">
        <v>7.188</v>
      </c>
      <c r="T62" s="4">
        <f t="shared" si="0"/>
        <v>221.55470999999997</v>
      </c>
      <c r="U62">
        <f t="shared" si="10"/>
        <v>156.00203583653146</v>
      </c>
      <c r="V62" s="9">
        <f t="shared" si="2"/>
        <v>758.6990840000001</v>
      </c>
      <c r="W62">
        <f t="shared" si="3"/>
        <v>24657884.20755433</v>
      </c>
      <c r="X62" s="4">
        <f t="shared" si="8"/>
        <v>1447583744.3271987</v>
      </c>
      <c r="Z62">
        <v>3540</v>
      </c>
      <c r="AA62" s="3">
        <f t="shared" si="4"/>
        <v>942.827093554545</v>
      </c>
      <c r="AB62">
        <f t="shared" si="5"/>
        <v>64.32560439276916</v>
      </c>
      <c r="AC62" s="9">
        <f t="shared" si="6"/>
        <v>892.3096664947</v>
      </c>
      <c r="AD62">
        <f t="shared" si="7"/>
        <v>52968760.44420669</v>
      </c>
      <c r="AE62" s="4">
        <f t="shared" si="9"/>
        <v>2890216617.7264514</v>
      </c>
      <c r="AF62">
        <f>IF(AND(VLOOKUP(1,S:X,6)&lt;AE62,SUM(AF$1:AF61)=0,AA62&gt;0),Z62/60,0)</f>
        <v>0</v>
      </c>
    </row>
    <row r="63" spans="1:32" ht="12.75">
      <c r="A63">
        <v>3600</v>
      </c>
      <c r="B63">
        <v>-6.418</v>
      </c>
      <c r="C63">
        <v>218.332</v>
      </c>
      <c r="F63">
        <v>32.124</v>
      </c>
      <c r="G63">
        <v>5096000</v>
      </c>
      <c r="H63">
        <v>5096000</v>
      </c>
      <c r="I63">
        <v>0.364</v>
      </c>
      <c r="J63">
        <v>0.364</v>
      </c>
      <c r="K63">
        <v>37.771</v>
      </c>
      <c r="L63">
        <v>6.935</v>
      </c>
      <c r="T63" s="4">
        <f t="shared" si="0"/>
        <v>221.55470999999997</v>
      </c>
      <c r="U63">
        <f t="shared" si="10"/>
        <v>159.17711980900896</v>
      </c>
      <c r="V63" s="9">
        <f t="shared" si="2"/>
        <v>756.8290840000001</v>
      </c>
      <c r="W63">
        <f t="shared" si="3"/>
        <v>23893031.00629905</v>
      </c>
      <c r="X63" s="4">
        <f t="shared" si="8"/>
        <v>1471476775.3334978</v>
      </c>
      <c r="Z63">
        <v>3600</v>
      </c>
      <c r="AA63" s="3">
        <f t="shared" si="4"/>
        <v>945.340051348972</v>
      </c>
      <c r="AB63">
        <f t="shared" si="5"/>
        <v>64.19292589405195</v>
      </c>
      <c r="AC63" s="9">
        <f t="shared" si="6"/>
        <v>892.7795896022578</v>
      </c>
      <c r="AD63">
        <f t="shared" si="7"/>
        <v>53031362.37081876</v>
      </c>
      <c r="AE63" s="4">
        <f t="shared" si="9"/>
        <v>2943247980.09727</v>
      </c>
      <c r="AF63">
        <f>IF(AND(VLOOKUP(1,S:X,6)&lt;AE63,SUM(AF$1:AF62)=0,AA63&gt;0),Z63/60,0)</f>
        <v>0</v>
      </c>
    </row>
    <row r="64" spans="1:32" ht="12.75">
      <c r="A64">
        <v>3660</v>
      </c>
      <c r="B64">
        <v>-6.244</v>
      </c>
      <c r="C64">
        <v>208.2</v>
      </c>
      <c r="F64">
        <v>33.06</v>
      </c>
      <c r="G64">
        <v>4718000</v>
      </c>
      <c r="H64">
        <v>4718000</v>
      </c>
      <c r="I64">
        <v>0.337</v>
      </c>
      <c r="J64">
        <v>0.337</v>
      </c>
      <c r="K64">
        <v>34.956</v>
      </c>
      <c r="L64">
        <v>6.671</v>
      </c>
      <c r="T64" s="4">
        <f t="shared" si="0"/>
        <v>221.55470999999997</v>
      </c>
      <c r="U64">
        <f t="shared" si="10"/>
        <v>162.5287045511222</v>
      </c>
      <c r="V64" s="9">
        <f t="shared" si="2"/>
        <v>754.9344000000001</v>
      </c>
      <c r="W64">
        <f t="shared" si="3"/>
        <v>23091859.591989413</v>
      </c>
      <c r="X64" s="4">
        <f t="shared" si="8"/>
        <v>1494568634.9254873</v>
      </c>
      <c r="Z64">
        <v>3660</v>
      </c>
      <c r="AA64" s="3">
        <f t="shared" si="4"/>
        <v>947.811556397649</v>
      </c>
      <c r="AB64">
        <f t="shared" si="5"/>
        <v>64.06296878510659</v>
      </c>
      <c r="AC64" s="9">
        <f t="shared" si="6"/>
        <v>893.2417610463604</v>
      </c>
      <c r="AD64">
        <f t="shared" si="7"/>
        <v>53092827.839714296</v>
      </c>
      <c r="AE64" s="4">
        <f t="shared" si="9"/>
        <v>2996340807.9369845</v>
      </c>
      <c r="AF64">
        <f>IF(AND(VLOOKUP(1,S:X,6)&lt;AE64,SUM(AF$1:AF63)=0,AA64&gt;0),Z64/60,0)</f>
        <v>0</v>
      </c>
    </row>
    <row r="65" spans="1:32" ht="12.75">
      <c r="A65">
        <v>3720</v>
      </c>
      <c r="B65">
        <v>-6.051</v>
      </c>
      <c r="C65">
        <v>197.587</v>
      </c>
      <c r="F65">
        <v>34.083</v>
      </c>
      <c r="G65">
        <v>4326000</v>
      </c>
      <c r="H65">
        <v>4326000</v>
      </c>
      <c r="I65">
        <v>0.309</v>
      </c>
      <c r="J65">
        <v>0.309</v>
      </c>
      <c r="K65">
        <v>32.068</v>
      </c>
      <c r="L65">
        <v>6.39</v>
      </c>
      <c r="T65" s="4">
        <f t="shared" si="0"/>
        <v>221.55470999999997</v>
      </c>
      <c r="U65">
        <f t="shared" si="10"/>
        <v>166.19416309842813</v>
      </c>
      <c r="V65" s="9">
        <f t="shared" si="2"/>
        <v>752.9497690000001</v>
      </c>
      <c r="W65">
        <f t="shared" si="3"/>
        <v>22222501.386288617</v>
      </c>
      <c r="X65" s="4">
        <f t="shared" si="8"/>
        <v>1516791136.311776</v>
      </c>
      <c r="Z65">
        <v>3720</v>
      </c>
      <c r="AA65" s="3">
        <f t="shared" si="4"/>
        <v>950.2429541129995</v>
      </c>
      <c r="AB65">
        <f t="shared" si="5"/>
        <v>63.935633037601214</v>
      </c>
      <c r="AC65" s="9">
        <f t="shared" si="6"/>
        <v>893.6964324191309</v>
      </c>
      <c r="AD65">
        <f t="shared" si="7"/>
        <v>53153196.01616953</v>
      </c>
      <c r="AE65" s="4">
        <f t="shared" si="9"/>
        <v>3049494003.953154</v>
      </c>
      <c r="AF65">
        <f>IF(AND(VLOOKUP(1,S:X,6)&lt;AE65,SUM(AF$1:AF64)=0,AA65&gt;0),Z65/60,0)</f>
        <v>0</v>
      </c>
    </row>
    <row r="66" spans="1:32" ht="12.75">
      <c r="A66">
        <v>3780</v>
      </c>
      <c r="B66">
        <v>-5.85</v>
      </c>
      <c r="C66">
        <v>187.115</v>
      </c>
      <c r="F66">
        <v>35.135</v>
      </c>
      <c r="G66">
        <v>3948000</v>
      </c>
      <c r="H66">
        <v>3948000</v>
      </c>
      <c r="I66">
        <v>0.282</v>
      </c>
      <c r="J66">
        <v>0.282</v>
      </c>
      <c r="K66">
        <v>29.254</v>
      </c>
      <c r="L66">
        <v>6.103</v>
      </c>
      <c r="T66" s="4">
        <f t="shared" si="0"/>
        <v>221.55470999999997</v>
      </c>
      <c r="U66">
        <f t="shared" si="10"/>
        <v>169.976663725373</v>
      </c>
      <c r="V66" s="9">
        <f t="shared" si="2"/>
        <v>750.9915050000001</v>
      </c>
      <c r="W66">
        <f t="shared" si="3"/>
        <v>21332401.96300965</v>
      </c>
      <c r="X66" s="4">
        <f t="shared" si="8"/>
        <v>1538123538.2747855</v>
      </c>
      <c r="Z66">
        <v>3780</v>
      </c>
      <c r="AA66" s="3">
        <f t="shared" si="4"/>
        <v>952.6355254509382</v>
      </c>
      <c r="AB66">
        <f t="shared" si="5"/>
        <v>63.81082385909569</v>
      </c>
      <c r="AC66" s="9">
        <f t="shared" si="6"/>
        <v>894.1438432593254</v>
      </c>
      <c r="AD66">
        <f t="shared" si="7"/>
        <v>53212504.10267039</v>
      </c>
      <c r="AE66" s="4">
        <f t="shared" si="9"/>
        <v>3102706508.0558243</v>
      </c>
      <c r="AF66">
        <f>IF(AND(VLOOKUP(1,S:X,6)&lt;AE66,SUM(AF$1:AF65)=0,AA66&gt;0),Z66/60,0)</f>
        <v>0</v>
      </c>
    </row>
    <row r="67" spans="1:32" ht="12.75">
      <c r="A67">
        <v>3840</v>
      </c>
      <c r="B67">
        <v>-5.635</v>
      </c>
      <c r="C67">
        <v>176.502</v>
      </c>
      <c r="F67">
        <v>36.248</v>
      </c>
      <c r="G67">
        <v>3570000</v>
      </c>
      <c r="H67">
        <v>3570000</v>
      </c>
      <c r="I67">
        <v>0.255</v>
      </c>
      <c r="J67">
        <v>0.255</v>
      </c>
      <c r="K67">
        <v>26.439</v>
      </c>
      <c r="L67">
        <v>5.802</v>
      </c>
      <c r="T67" s="4">
        <f t="shared" si="0"/>
        <v>221.55470999999997</v>
      </c>
      <c r="U67">
        <f t="shared" si="10"/>
        <v>173.98991023399225</v>
      </c>
      <c r="V67" s="9">
        <f t="shared" si="2"/>
        <v>749.006874</v>
      </c>
      <c r="W67">
        <f t="shared" si="3"/>
        <v>20395284.10708039</v>
      </c>
      <c r="X67" s="4">
        <f t="shared" si="8"/>
        <v>1558518822.381866</v>
      </c>
      <c r="Z67">
        <v>3840</v>
      </c>
      <c r="AA67" s="3">
        <f t="shared" si="4"/>
        <v>954.9904909635766</v>
      </c>
      <c r="AB67">
        <f t="shared" si="5"/>
        <v>63.68845134023089</v>
      </c>
      <c r="AC67" s="9">
        <f t="shared" si="6"/>
        <v>894.5842218101889</v>
      </c>
      <c r="AD67">
        <f t="shared" si="7"/>
        <v>53270787.46692193</v>
      </c>
      <c r="AE67" s="4">
        <f t="shared" si="9"/>
        <v>3155977295.522746</v>
      </c>
      <c r="AF67">
        <f>IF(AND(VLOOKUP(1,S:X,6)&lt;AE67,SUM(AF$1:AF66)=0,AA67&gt;0),Z67/60,0)</f>
        <v>0</v>
      </c>
    </row>
    <row r="68" spans="1:32" ht="12.75">
      <c r="A68">
        <v>3900</v>
      </c>
      <c r="B68">
        <v>-5.403</v>
      </c>
      <c r="C68">
        <v>165.718</v>
      </c>
      <c r="F68">
        <v>37.433</v>
      </c>
      <c r="G68">
        <v>3192000</v>
      </c>
      <c r="H68">
        <v>3192000</v>
      </c>
      <c r="I68">
        <v>0.228</v>
      </c>
      <c r="J68">
        <v>0.228</v>
      </c>
      <c r="K68">
        <v>23.625</v>
      </c>
      <c r="L68">
        <v>5.485</v>
      </c>
      <c r="T68" s="4">
        <f aca="true" t="shared" si="11" ref="T68:T123">IF(E68&gt;0,$R$2*($R$3-E68),$R$2*$R$3)</f>
        <v>221.55470999999997</v>
      </c>
      <c r="U68">
        <f t="shared" si="10"/>
        <v>178.26670578822842</v>
      </c>
      <c r="V68" s="9">
        <f aca="true" t="shared" si="12" ref="V68:V123">0.187*(C68+273)+664.95</f>
        <v>746.990266</v>
      </c>
      <c r="W68">
        <f aca="true" t="shared" si="13" ref="W68:W123">U68*V68*(C68-$R$4)</f>
        <v>19404318.015149955</v>
      </c>
      <c r="X68" s="4">
        <f t="shared" si="8"/>
        <v>1577923140.397016</v>
      </c>
      <c r="Z68">
        <v>3900</v>
      </c>
      <c r="AA68" s="3">
        <f aca="true" t="shared" si="14" ref="AA68:AA123">20+345*LOG(8*Z68/60+1)</f>
        <v>957.309014538336</v>
      </c>
      <c r="AB68">
        <f aca="true" t="shared" si="15" ref="AB68:AB123">353/(AA68+273)*$R$2*$R$3</f>
        <v>63.56843013082144</v>
      </c>
      <c r="AC68" s="9">
        <f aca="true" t="shared" si="16" ref="AC68:AC123">0.187*(AA68+273)+664.95</f>
        <v>895.0177857186688</v>
      </c>
      <c r="AD68">
        <f aca="true" t="shared" si="17" ref="AD68:AD123">AB68*AC68*(AA68-$R$4)</f>
        <v>53328079.75964004</v>
      </c>
      <c r="AE68" s="4">
        <f t="shared" si="9"/>
        <v>3209305375.2823863</v>
      </c>
      <c r="AF68">
        <f>IF(AND(VLOOKUP(1,S:X,6)&lt;AE68,SUM(AF$1:AF67)=0,AA68&gt;0),Z68/60,0)</f>
        <v>0</v>
      </c>
    </row>
    <row r="69" spans="1:32" ht="12.75">
      <c r="A69">
        <v>3960</v>
      </c>
      <c r="B69">
        <v>-5.145</v>
      </c>
      <c r="C69">
        <v>154.402</v>
      </c>
      <c r="F69">
        <v>38.74</v>
      </c>
      <c r="G69">
        <v>2800000</v>
      </c>
      <c r="H69">
        <v>2800000</v>
      </c>
      <c r="I69">
        <v>0.2</v>
      </c>
      <c r="J69">
        <v>0.2</v>
      </c>
      <c r="K69">
        <v>20.737</v>
      </c>
      <c r="L69">
        <v>5.138</v>
      </c>
      <c r="T69" s="4">
        <f t="shared" si="11"/>
        <v>221.55470999999997</v>
      </c>
      <c r="U69">
        <f t="shared" si="10"/>
        <v>182.98653873870498</v>
      </c>
      <c r="V69" s="9">
        <f t="shared" si="12"/>
        <v>744.874174</v>
      </c>
      <c r="W69">
        <f t="shared" si="13"/>
        <v>18319254.26673123</v>
      </c>
      <c r="X69" s="4">
        <f aca="true" t="shared" si="18" ref="X69:X123">W69+X68</f>
        <v>1596242394.6637473</v>
      </c>
      <c r="Z69">
        <v>3960</v>
      </c>
      <c r="AA69" s="3">
        <f t="shared" si="14"/>
        <v>959.592206852139</v>
      </c>
      <c r="AB69">
        <f t="shared" si="15"/>
        <v>63.45067914207725</v>
      </c>
      <c r="AC69" s="9">
        <f t="shared" si="16"/>
        <v>895.44474268135</v>
      </c>
      <c r="AD69">
        <f t="shared" si="17"/>
        <v>53384413.02308532</v>
      </c>
      <c r="AE69" s="4">
        <f aca="true" t="shared" si="19" ref="AE69:AE123">AD69+AE68</f>
        <v>3262689788.3054714</v>
      </c>
      <c r="AF69">
        <f>IF(AND(VLOOKUP(1,S:X,6)&lt;AE69,SUM(AF$1:AF68)=0,AA69&gt;0),Z69/60,0)</f>
        <v>0</v>
      </c>
    </row>
    <row r="70" spans="1:32" ht="12.75">
      <c r="A70">
        <v>4020</v>
      </c>
      <c r="B70">
        <v>-4.872</v>
      </c>
      <c r="C70">
        <v>143.187</v>
      </c>
      <c r="F70">
        <v>40.105</v>
      </c>
      <c r="G70">
        <v>2422000</v>
      </c>
      <c r="H70">
        <v>2422000</v>
      </c>
      <c r="I70">
        <v>0.173</v>
      </c>
      <c r="J70">
        <v>0.173</v>
      </c>
      <c r="K70">
        <v>17.923</v>
      </c>
      <c r="L70">
        <v>4.777</v>
      </c>
      <c r="T70" s="4">
        <f t="shared" si="11"/>
        <v>221.55470999999997</v>
      </c>
      <c r="U70">
        <f t="shared" si="10"/>
        <v>187.9174809160305</v>
      </c>
      <c r="V70" s="9">
        <f t="shared" si="12"/>
        <v>742.776969</v>
      </c>
      <c r="W70">
        <f t="shared" si="13"/>
        <v>17194537.163601436</v>
      </c>
      <c r="X70" s="4">
        <f t="shared" si="18"/>
        <v>1613436931.8273487</v>
      </c>
      <c r="Z70">
        <v>4020</v>
      </c>
      <c r="AA70" s="3">
        <f t="shared" si="14"/>
        <v>961.8411285663466</v>
      </c>
      <c r="AB70">
        <f t="shared" si="15"/>
        <v>63.33512127248355</v>
      </c>
      <c r="AC70" s="9">
        <f t="shared" si="16"/>
        <v>895.8652910419069</v>
      </c>
      <c r="AD70">
        <f t="shared" si="17"/>
        <v>53439817.791196175</v>
      </c>
      <c r="AE70" s="4">
        <f t="shared" si="19"/>
        <v>3316129606.096668</v>
      </c>
      <c r="AF70">
        <f>IF(AND(VLOOKUP(1,S:X,6)&lt;AE70,SUM(AF$1:AF69)=0,AA70&gt;0),Z70/60,0)</f>
        <v>0</v>
      </c>
    </row>
    <row r="71" spans="1:32" ht="12.75">
      <c r="A71">
        <v>4080</v>
      </c>
      <c r="B71">
        <v>-4.575</v>
      </c>
      <c r="C71">
        <v>131.772</v>
      </c>
      <c r="F71">
        <v>41.571</v>
      </c>
      <c r="G71">
        <v>2044000</v>
      </c>
      <c r="H71">
        <v>2044000</v>
      </c>
      <c r="I71">
        <v>0.146</v>
      </c>
      <c r="J71">
        <v>0.146</v>
      </c>
      <c r="K71">
        <v>15.108</v>
      </c>
      <c r="L71">
        <v>4.386</v>
      </c>
      <c r="T71" s="4">
        <f t="shared" si="11"/>
        <v>221.55470999999997</v>
      </c>
      <c r="U71">
        <f t="shared" si="10"/>
        <v>193.21695332187008</v>
      </c>
      <c r="V71" s="9">
        <f t="shared" si="12"/>
        <v>740.642364</v>
      </c>
      <c r="W71">
        <f t="shared" si="13"/>
        <v>15995094.177472314</v>
      </c>
      <c r="X71" s="4">
        <f t="shared" si="18"/>
        <v>1629432026.004821</v>
      </c>
      <c r="Z71">
        <v>4080</v>
      </c>
      <c r="AA71" s="3">
        <f t="shared" si="14"/>
        <v>964.0567932854417</v>
      </c>
      <c r="AB71">
        <f t="shared" si="15"/>
        <v>63.22168315513538</v>
      </c>
      <c r="AC71" s="9">
        <f t="shared" si="16"/>
        <v>896.2796203443777</v>
      </c>
      <c r="AD71">
        <f t="shared" si="17"/>
        <v>53494323.182086505</v>
      </c>
      <c r="AE71" s="4">
        <f t="shared" si="19"/>
        <v>3369623929.278754</v>
      </c>
      <c r="AF71">
        <f>IF(AND(VLOOKUP(1,S:X,6)&lt;AE71,SUM(AF$1:AF70)=0,AA71&gt;0),Z71/60,0)</f>
        <v>0</v>
      </c>
    </row>
    <row r="72" spans="1:32" ht="12.75">
      <c r="A72">
        <v>4140</v>
      </c>
      <c r="B72">
        <v>-4.251</v>
      </c>
      <c r="C72">
        <v>120.092</v>
      </c>
      <c r="F72">
        <v>43.161</v>
      </c>
      <c r="G72">
        <v>1666000</v>
      </c>
      <c r="H72">
        <v>1666000</v>
      </c>
      <c r="I72">
        <v>0.119</v>
      </c>
      <c r="J72">
        <v>0.119</v>
      </c>
      <c r="K72">
        <v>12.294</v>
      </c>
      <c r="L72">
        <v>3.956</v>
      </c>
      <c r="T72" s="4">
        <f t="shared" si="11"/>
        <v>221.55470999999997</v>
      </c>
      <c r="U72">
        <f t="shared" si="10"/>
        <v>198.95803687177553</v>
      </c>
      <c r="V72" s="9">
        <f t="shared" si="12"/>
        <v>738.458204</v>
      </c>
      <c r="W72">
        <f t="shared" si="13"/>
        <v>14705736.299871048</v>
      </c>
      <c r="X72" s="4">
        <f t="shared" si="18"/>
        <v>1644137762.304692</v>
      </c>
      <c r="Z72">
        <v>4140</v>
      </c>
      <c r="AA72" s="3">
        <f t="shared" si="14"/>
        <v>966.2401703001209</v>
      </c>
      <c r="AB72">
        <f t="shared" si="15"/>
        <v>63.1102949245579</v>
      </c>
      <c r="AC72" s="9">
        <f t="shared" si="16"/>
        <v>896.6879118461227</v>
      </c>
      <c r="AD72">
        <f t="shared" si="17"/>
        <v>53547956.98359419</v>
      </c>
      <c r="AE72" s="4">
        <f t="shared" si="19"/>
        <v>3423171886.2623487</v>
      </c>
      <c r="AF72">
        <f>IF(AND(VLOOKUP(1,S:X,6)&lt;AE72,SUM(AF$1:AF71)=0,AA72&gt;0),Z72/60,0)</f>
        <v>0</v>
      </c>
    </row>
    <row r="73" spans="1:32" ht="12.75">
      <c r="A73">
        <v>4200</v>
      </c>
      <c r="B73">
        <v>-3.881</v>
      </c>
      <c r="C73">
        <v>107.726</v>
      </c>
      <c r="F73">
        <v>44.956</v>
      </c>
      <c r="G73">
        <v>1274000</v>
      </c>
      <c r="H73">
        <v>1274000</v>
      </c>
      <c r="I73">
        <v>0.091</v>
      </c>
      <c r="J73">
        <v>0.091</v>
      </c>
      <c r="K73">
        <v>9.48</v>
      </c>
      <c r="L73">
        <v>3.474</v>
      </c>
      <c r="T73" s="4">
        <f t="shared" si="11"/>
        <v>221.55470999999997</v>
      </c>
      <c r="U73">
        <f t="shared" si="10"/>
        <v>205.42020411004236</v>
      </c>
      <c r="V73" s="9">
        <f t="shared" si="12"/>
        <v>736.1457620000001</v>
      </c>
      <c r="W73">
        <f t="shared" si="13"/>
        <v>13265856.651985247</v>
      </c>
      <c r="X73" s="4">
        <f t="shared" si="18"/>
        <v>1657403618.9566772</v>
      </c>
      <c r="Z73">
        <v>4200</v>
      </c>
      <c r="AA73" s="3">
        <f t="shared" si="14"/>
        <v>968.3921871333757</v>
      </c>
      <c r="AB73">
        <f t="shared" si="15"/>
        <v>63.000890001249225</v>
      </c>
      <c r="AC73" s="9">
        <f t="shared" si="16"/>
        <v>897.0903389939413</v>
      </c>
      <c r="AD73">
        <f t="shared" si="17"/>
        <v>53600745.732495114</v>
      </c>
      <c r="AE73" s="4">
        <f t="shared" si="19"/>
        <v>3476772631.994844</v>
      </c>
      <c r="AF73">
        <f>IF(AND(VLOOKUP(1,S:X,6)&lt;AE73,SUM(AF$1:AF72)=0,AA73&gt;0),Z73/60,0)</f>
        <v>0</v>
      </c>
    </row>
    <row r="74" spans="1:32" ht="12.75">
      <c r="A74">
        <v>4260</v>
      </c>
      <c r="B74">
        <v>-3.48</v>
      </c>
      <c r="C74">
        <v>95.293</v>
      </c>
      <c r="F74">
        <v>46.891</v>
      </c>
      <c r="G74">
        <v>896000</v>
      </c>
      <c r="H74">
        <v>896000</v>
      </c>
      <c r="I74">
        <v>0.064</v>
      </c>
      <c r="J74">
        <v>0.064</v>
      </c>
      <c r="K74">
        <v>6.591</v>
      </c>
      <c r="L74">
        <v>2.897</v>
      </c>
      <c r="T74" s="4">
        <f t="shared" si="11"/>
        <v>221.55470999999997</v>
      </c>
      <c r="U74">
        <f t="shared" si="10"/>
        <v>212.35487133885243</v>
      </c>
      <c r="V74" s="9">
        <f t="shared" si="12"/>
        <v>733.8207910000001</v>
      </c>
      <c r="W74">
        <f t="shared" si="13"/>
        <v>11732939.787353462</v>
      </c>
      <c r="X74" s="4">
        <f t="shared" si="18"/>
        <v>1669136558.7440307</v>
      </c>
      <c r="Z74">
        <v>4260</v>
      </c>
      <c r="AA74" s="3">
        <f t="shared" si="14"/>
        <v>970.5137319062997</v>
      </c>
      <c r="AB74">
        <f t="shared" si="15"/>
        <v>62.89340489236602</v>
      </c>
      <c r="AC74" s="9">
        <f t="shared" si="16"/>
        <v>897.4870678664781</v>
      </c>
      <c r="AD74">
        <f t="shared" si="17"/>
        <v>53652714.78793576</v>
      </c>
      <c r="AE74" s="4">
        <f t="shared" si="19"/>
        <v>3530425346.7827797</v>
      </c>
      <c r="AF74">
        <f>IF(AND(VLOOKUP(1,S:X,6)&lt;AE74,SUM(AF$1:AF73)=0,AA74&gt;0),Z74/60,0)</f>
        <v>0</v>
      </c>
    </row>
    <row r="75" spans="1:32" ht="12.75">
      <c r="A75">
        <v>4320</v>
      </c>
      <c r="B75">
        <v>-3.015</v>
      </c>
      <c r="C75">
        <v>82.009</v>
      </c>
      <c r="F75">
        <v>49.117</v>
      </c>
      <c r="G75">
        <v>504000</v>
      </c>
      <c r="H75">
        <v>504000</v>
      </c>
      <c r="I75">
        <v>0.036</v>
      </c>
      <c r="J75">
        <v>0.036</v>
      </c>
      <c r="K75">
        <v>3.777</v>
      </c>
      <c r="L75">
        <v>2.193</v>
      </c>
      <c r="T75" s="4">
        <f t="shared" si="11"/>
        <v>221.55470999999997</v>
      </c>
      <c r="U75">
        <f t="shared" si="10"/>
        <v>220.3009293567205</v>
      </c>
      <c r="V75" s="9">
        <f t="shared" si="12"/>
        <v>731.336683</v>
      </c>
      <c r="W75">
        <f t="shared" si="13"/>
        <v>9990527.385487238</v>
      </c>
      <c r="X75" s="4">
        <f t="shared" si="18"/>
        <v>1679127086.129518</v>
      </c>
      <c r="Z75">
        <v>4320</v>
      </c>
      <c r="AA75" s="3">
        <f t="shared" si="14"/>
        <v>972.6056555387273</v>
      </c>
      <c r="AB75">
        <f t="shared" si="15"/>
        <v>62.78777900713249</v>
      </c>
      <c r="AC75" s="9">
        <f t="shared" si="16"/>
        <v>897.8782575857421</v>
      </c>
      <c r="AD75">
        <f t="shared" si="17"/>
        <v>53703888.399581574</v>
      </c>
      <c r="AE75" s="4">
        <f t="shared" si="19"/>
        <v>3584129235.182361</v>
      </c>
      <c r="AF75">
        <f>IF(AND(VLOOKUP(1,S:X,6)&lt;AE75,SUM(AF$1:AF74)=0,AA75&gt;0),Z75/60,0)</f>
        <v>0</v>
      </c>
    </row>
    <row r="76" spans="1:32" ht="12.75">
      <c r="A76">
        <v>4380</v>
      </c>
      <c r="B76">
        <v>-2.492</v>
      </c>
      <c r="C76">
        <v>68.352</v>
      </c>
      <c r="F76">
        <v>51.618</v>
      </c>
      <c r="G76">
        <v>126000</v>
      </c>
      <c r="H76">
        <v>126000</v>
      </c>
      <c r="I76">
        <v>0.009</v>
      </c>
      <c r="J76">
        <v>0.009</v>
      </c>
      <c r="K76">
        <v>0.963</v>
      </c>
      <c r="L76">
        <v>1.107</v>
      </c>
      <c r="S76">
        <v>1</v>
      </c>
      <c r="T76" s="4">
        <f t="shared" si="11"/>
        <v>221.55470999999997</v>
      </c>
      <c r="U76">
        <f t="shared" si="10"/>
        <v>229.11485103353724</v>
      </c>
      <c r="V76" s="9">
        <f t="shared" si="12"/>
        <v>728.782824</v>
      </c>
      <c r="W76">
        <f t="shared" si="13"/>
        <v>8073573.660306018</v>
      </c>
      <c r="X76" s="5">
        <f t="shared" si="18"/>
        <v>1687200659.789824</v>
      </c>
      <c r="Y76">
        <f>X76/1000000000</f>
        <v>1.687200659789824</v>
      </c>
      <c r="Z76">
        <v>4380</v>
      </c>
      <c r="AA76" s="3">
        <f t="shared" si="14"/>
        <v>974.6687737983523</v>
      </c>
      <c r="AB76">
        <f t="shared" si="15"/>
        <v>62.683954485695956</v>
      </c>
      <c r="AC76" s="9">
        <f t="shared" si="16"/>
        <v>898.2640607002919</v>
      </c>
      <c r="AD76">
        <f t="shared" si="17"/>
        <v>53754289.77092953</v>
      </c>
      <c r="AE76" s="4">
        <f t="shared" si="19"/>
        <v>3637883524.9532905</v>
      </c>
      <c r="AF76">
        <f>IF(AND(VLOOKUP(1,S:X,6)&lt;AE76,SUM(AF$1:AF75)=0,AA76&gt;0),Z76/60,0)</f>
        <v>0</v>
      </c>
    </row>
    <row r="77" spans="1:32" ht="12.75">
      <c r="A77">
        <v>4440</v>
      </c>
      <c r="B77">
        <v>-2.207</v>
      </c>
      <c r="C77">
        <v>61.516</v>
      </c>
      <c r="F77">
        <v>52.986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T77" s="4">
        <f t="shared" si="11"/>
        <v>221.55470999999997</v>
      </c>
      <c r="U77">
        <f t="shared" si="10"/>
        <v>233.79692639514997</v>
      </c>
      <c r="V77" s="9">
        <f t="shared" si="12"/>
        <v>727.504492</v>
      </c>
      <c r="W77">
        <f t="shared" si="13"/>
        <v>7061386.451009688</v>
      </c>
      <c r="X77" s="7">
        <f t="shared" si="18"/>
        <v>1694262046.2408338</v>
      </c>
      <c r="Z77">
        <v>4440</v>
      </c>
      <c r="AA77" s="3">
        <f t="shared" si="14"/>
        <v>976.7038692106706</v>
      </c>
      <c r="AB77">
        <f t="shared" si="15"/>
        <v>62.5818760402796</v>
      </c>
      <c r="AC77" s="9">
        <f t="shared" si="16"/>
        <v>898.6446235423955</v>
      </c>
      <c r="AD77">
        <f t="shared" si="17"/>
        <v>53803941.11818946</v>
      </c>
      <c r="AE77" s="4">
        <f t="shared" si="19"/>
        <v>3691687466.07148</v>
      </c>
      <c r="AF77">
        <f>IF(AND(VLOOKUP(1,S:X,6)&lt;AE77,SUM(AF$1:AF76)=0,AA77&gt;0),Z77/60,0)</f>
        <v>0</v>
      </c>
    </row>
    <row r="78" spans="1:32" ht="12.75">
      <c r="A78">
        <v>4500</v>
      </c>
      <c r="B78">
        <v>-2.119</v>
      </c>
      <c r="C78">
        <v>59.478</v>
      </c>
      <c r="F78">
        <v>53.385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T78" s="4">
        <f t="shared" si="11"/>
        <v>221.55470999999997</v>
      </c>
      <c r="U78">
        <f t="shared" si="10"/>
        <v>235.2300381679389</v>
      </c>
      <c r="V78" s="9">
        <f t="shared" si="12"/>
        <v>727.1233860000001</v>
      </c>
      <c r="W78">
        <f t="shared" si="13"/>
        <v>6752366.934981934</v>
      </c>
      <c r="X78" s="4">
        <f t="shared" si="18"/>
        <v>1701014413.1758156</v>
      </c>
      <c r="Z78">
        <v>4500</v>
      </c>
      <c r="AA78" s="3">
        <f t="shared" si="14"/>
        <v>978.7116928409451</v>
      </c>
      <c r="AB78">
        <f t="shared" si="15"/>
        <v>62.48149080759445</v>
      </c>
      <c r="AC78" s="9">
        <f t="shared" si="16"/>
        <v>899.0200865612568</v>
      </c>
      <c r="AD78">
        <f t="shared" si="17"/>
        <v>53852863.725099966</v>
      </c>
      <c r="AE78" s="4">
        <f t="shared" si="19"/>
        <v>3745540329.79658</v>
      </c>
      <c r="AF78">
        <f>IF(AND(VLOOKUP(1,S:X,6)&lt;AE78,SUM(AF$1:AF77)=0,AA78&gt;0),Z78/60,0)</f>
        <v>0</v>
      </c>
    </row>
    <row r="79" spans="1:32" ht="12.75">
      <c r="A79">
        <v>4560</v>
      </c>
      <c r="B79">
        <v>-2.062</v>
      </c>
      <c r="C79">
        <v>58.138</v>
      </c>
      <c r="F79">
        <v>53.606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T79" s="4">
        <f t="shared" si="11"/>
        <v>221.55470999999997</v>
      </c>
      <c r="U79">
        <f t="shared" si="10"/>
        <v>236.18193209477616</v>
      </c>
      <c r="V79" s="9">
        <f t="shared" si="12"/>
        <v>726.8728060000001</v>
      </c>
      <c r="W79">
        <f t="shared" si="13"/>
        <v>6547311.543784529</v>
      </c>
      <c r="X79" s="4">
        <f t="shared" si="18"/>
        <v>1707561724.7196002</v>
      </c>
      <c r="Z79">
        <v>4560</v>
      </c>
      <c r="AA79" s="3">
        <f t="shared" si="14"/>
        <v>980.6929659583419</v>
      </c>
      <c r="AB79">
        <f t="shared" si="15"/>
        <v>62.382748211573464</v>
      </c>
      <c r="AC79" s="9">
        <f t="shared" si="16"/>
        <v>899.39058463421</v>
      </c>
      <c r="AD79">
        <f t="shared" si="17"/>
        <v>53901077.99401001</v>
      </c>
      <c r="AE79" s="4">
        <f t="shared" si="19"/>
        <v>3799441407.79059</v>
      </c>
      <c r="AF79">
        <f>IF(AND(VLOOKUP(1,S:X,6)&lt;AE79,SUM(AF$1:AF78)=0,AA79&gt;0),Z79/60,0)</f>
        <v>0</v>
      </c>
    </row>
    <row r="80" spans="1:32" ht="12.75">
      <c r="A80">
        <v>4620</v>
      </c>
      <c r="B80">
        <v>-2.008</v>
      </c>
      <c r="C80">
        <v>56.908</v>
      </c>
      <c r="F80">
        <v>53.807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T80" s="4">
        <f t="shared" si="11"/>
        <v>221.55470999999997</v>
      </c>
      <c r="U80">
        <f t="shared" si="10"/>
        <v>237.062492058392</v>
      </c>
      <c r="V80" s="9">
        <f t="shared" si="12"/>
        <v>726.6427960000001</v>
      </c>
      <c r="W80">
        <f t="shared" si="13"/>
        <v>6357762.928884243</v>
      </c>
      <c r="X80" s="4">
        <f t="shared" si="18"/>
        <v>1713919487.6484845</v>
      </c>
      <c r="Z80">
        <v>4620</v>
      </c>
      <c r="AA80" s="3">
        <f t="shared" si="14"/>
        <v>982.6483815914684</v>
      </c>
      <c r="AB80">
        <f t="shared" si="15"/>
        <v>62.28559983558011</v>
      </c>
      <c r="AC80" s="9">
        <f t="shared" si="16"/>
        <v>899.7562473576047</v>
      </c>
      <c r="AD80">
        <f t="shared" si="17"/>
        <v>53948603.49352648</v>
      </c>
      <c r="AE80" s="4">
        <f t="shared" si="19"/>
        <v>3853390011.2841163</v>
      </c>
      <c r="AF80">
        <f>IF(AND(VLOOKUP(1,S:X,6)&lt;AE80,SUM(AF$1:AF79)=0,AA80&gt;0),Z80/60,0)</f>
        <v>0</v>
      </c>
    </row>
    <row r="81" spans="1:32" ht="12.75">
      <c r="A81">
        <v>4680</v>
      </c>
      <c r="B81">
        <v>-1.959</v>
      </c>
      <c r="C81">
        <v>55.774</v>
      </c>
      <c r="F81">
        <v>53.993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T81" s="4">
        <f t="shared" si="11"/>
        <v>221.55470999999997</v>
      </c>
      <c r="U81">
        <f t="shared" si="10"/>
        <v>237.88016275617898</v>
      </c>
      <c r="V81" s="9">
        <f t="shared" si="12"/>
        <v>726.430738</v>
      </c>
      <c r="W81">
        <f t="shared" si="13"/>
        <v>6181871.056260968</v>
      </c>
      <c r="X81" s="4">
        <f t="shared" si="18"/>
        <v>1720101358.7047455</v>
      </c>
      <c r="Z81">
        <v>4680</v>
      </c>
      <c r="AA81" s="3">
        <f t="shared" si="14"/>
        <v>984.578605983706</v>
      </c>
      <c r="AB81">
        <f t="shared" si="15"/>
        <v>62.18999930332254</v>
      </c>
      <c r="AC81" s="9">
        <f t="shared" si="16"/>
        <v>900.117199318953</v>
      </c>
      <c r="AD81">
        <f t="shared" si="17"/>
        <v>53995459.00299995</v>
      </c>
      <c r="AE81" s="4">
        <f t="shared" si="19"/>
        <v>3907385470.287116</v>
      </c>
      <c r="AF81">
        <f>IF(AND(VLOOKUP(1,S:X,6)&lt;AE81,SUM(AF$1:AF80)=0,AA81&gt;0),Z81/60,0)</f>
        <v>0</v>
      </c>
    </row>
    <row r="82" spans="1:32" ht="12.75">
      <c r="A82">
        <v>4740</v>
      </c>
      <c r="B82">
        <v>-1.913</v>
      </c>
      <c r="C82">
        <v>54.724</v>
      </c>
      <c r="F82">
        <v>54.166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T82" s="4">
        <f t="shared" si="11"/>
        <v>221.55470999999997</v>
      </c>
      <c r="U82">
        <f t="shared" si="10"/>
        <v>238.64231069436477</v>
      </c>
      <c r="V82" s="9">
        <f t="shared" si="12"/>
        <v>726.2343880000001</v>
      </c>
      <c r="W82">
        <f t="shared" si="13"/>
        <v>6018025.20635256</v>
      </c>
      <c r="X82" s="4">
        <f t="shared" si="18"/>
        <v>1726119383.911098</v>
      </c>
      <c r="Z82">
        <v>4740</v>
      </c>
      <c r="AA82" s="3">
        <f t="shared" si="14"/>
        <v>986.4842799559875</v>
      </c>
      <c r="AB82">
        <f t="shared" si="15"/>
        <v>62.095902167776956</v>
      </c>
      <c r="AC82" s="9">
        <f t="shared" si="16"/>
        <v>900.4735603517697</v>
      </c>
      <c r="AD82">
        <f t="shared" si="17"/>
        <v>54041662.55409648</v>
      </c>
      <c r="AE82" s="4">
        <f t="shared" si="19"/>
        <v>3961427132.8412127</v>
      </c>
      <c r="AF82">
        <f>IF(AND(VLOOKUP(1,S:X,6)&lt;AE82,SUM(AF$1:AF81)=0,AA82&gt;0),Z82/60,0)</f>
        <v>0</v>
      </c>
    </row>
    <row r="83" spans="1:32" ht="12.75">
      <c r="A83">
        <v>4800</v>
      </c>
      <c r="B83">
        <v>-1.869</v>
      </c>
      <c r="C83">
        <v>53.747</v>
      </c>
      <c r="F83">
        <v>54.328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T83" s="4">
        <f t="shared" si="11"/>
        <v>221.55470999999997</v>
      </c>
      <c r="U83">
        <f t="shared" si="10"/>
        <v>239.3558705359192</v>
      </c>
      <c r="V83" s="9">
        <f t="shared" si="12"/>
        <v>726.051689</v>
      </c>
      <c r="W83">
        <f t="shared" si="13"/>
        <v>5864713.420817871</v>
      </c>
      <c r="X83" s="4">
        <f t="shared" si="18"/>
        <v>1731984097.3319159</v>
      </c>
      <c r="Z83">
        <v>4800</v>
      </c>
      <c r="AA83" s="3">
        <f t="shared" si="14"/>
        <v>988.366020183992</v>
      </c>
      <c r="AB83">
        <f t="shared" si="15"/>
        <v>62.00326580748693</v>
      </c>
      <c r="AC83" s="9">
        <f t="shared" si="16"/>
        <v>900.8254457744066</v>
      </c>
      <c r="AD83">
        <f t="shared" si="17"/>
        <v>54087231.469680734</v>
      </c>
      <c r="AE83" s="4">
        <f t="shared" si="19"/>
        <v>4015514364.3108935</v>
      </c>
      <c r="AF83">
        <f>IF(AND(VLOOKUP(1,S:X,6)&lt;AE83,SUM(AF$1:AF82)=0,AA83&gt;0),Z83/60,0)</f>
        <v>0</v>
      </c>
    </row>
    <row r="84" spans="1:32" ht="12.75">
      <c r="A84">
        <v>4860</v>
      </c>
      <c r="B84">
        <v>-1.829</v>
      </c>
      <c r="C84">
        <v>52.834</v>
      </c>
      <c r="F84">
        <v>54.48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T84" s="4">
        <f t="shared" si="11"/>
        <v>221.55470999999997</v>
      </c>
      <c r="U84">
        <f aca="true" t="shared" si="20" ref="U84:U123">353/(C84+273)*T84</f>
        <v>240.0265553318561</v>
      </c>
      <c r="V84" s="9">
        <f t="shared" si="12"/>
        <v>725.8809580000001</v>
      </c>
      <c r="W84">
        <f t="shared" si="13"/>
        <v>5720690.9984966805</v>
      </c>
      <c r="X84" s="4">
        <f t="shared" si="18"/>
        <v>1737704788.3304126</v>
      </c>
      <c r="Z84">
        <v>4860</v>
      </c>
      <c r="AA84" s="3">
        <f t="shared" si="14"/>
        <v>990.2244203961274</v>
      </c>
      <c r="AB84">
        <f t="shared" si="15"/>
        <v>61.91204932966301</v>
      </c>
      <c r="AC84" s="9">
        <f t="shared" si="16"/>
        <v>901.1729666140759</v>
      </c>
      <c r="AD84">
        <f t="shared" si="17"/>
        <v>54132182.40021567</v>
      </c>
      <c r="AE84" s="4">
        <f t="shared" si="19"/>
        <v>4069646546.711109</v>
      </c>
      <c r="AF84">
        <f>IF(AND(VLOOKUP(1,S:X,6)&lt;AE84,SUM(AF$1:AF83)=0,AA84&gt;0),Z84/60,0)</f>
        <v>0</v>
      </c>
    </row>
    <row r="85" spans="1:32" ht="12.75">
      <c r="A85">
        <v>4920</v>
      </c>
      <c r="B85">
        <v>-1.79</v>
      </c>
      <c r="C85">
        <v>51.98</v>
      </c>
      <c r="F85">
        <v>54.624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T85" s="4">
        <f t="shared" si="11"/>
        <v>221.55470999999997</v>
      </c>
      <c r="U85">
        <f t="shared" si="20"/>
        <v>240.6573100806203</v>
      </c>
      <c r="V85" s="9">
        <f t="shared" si="12"/>
        <v>725.72126</v>
      </c>
      <c r="W85">
        <f t="shared" si="13"/>
        <v>5585311.039071392</v>
      </c>
      <c r="X85" s="4">
        <f t="shared" si="18"/>
        <v>1743290099.369484</v>
      </c>
      <c r="Z85">
        <v>4920</v>
      </c>
      <c r="AA85" s="3">
        <f t="shared" si="14"/>
        <v>992.0600524981244</v>
      </c>
      <c r="AB85">
        <f t="shared" si="15"/>
        <v>61.82221347955807</v>
      </c>
      <c r="AC85" s="9">
        <f t="shared" si="16"/>
        <v>901.5162298171493</v>
      </c>
      <c r="AD85">
        <f t="shared" si="17"/>
        <v>54176531.35786609</v>
      </c>
      <c r="AE85" s="4">
        <f t="shared" si="19"/>
        <v>4123823078.0689754</v>
      </c>
      <c r="AF85">
        <f>IF(AND(VLOOKUP(1,S:X,6)&lt;AE85,SUM(AF$1:AF84)=0,AA85&gt;0),Z85/60,0)</f>
        <v>0</v>
      </c>
    </row>
    <row r="86" spans="1:32" ht="12.75">
      <c r="A86">
        <v>4980</v>
      </c>
      <c r="B86">
        <v>-1.754</v>
      </c>
      <c r="C86">
        <v>51.179</v>
      </c>
      <c r="F86">
        <v>54.759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T86" s="4">
        <f t="shared" si="11"/>
        <v>221.55470999999997</v>
      </c>
      <c r="U86">
        <f t="shared" si="20"/>
        <v>241.25193991591064</v>
      </c>
      <c r="V86" s="9">
        <f t="shared" si="12"/>
        <v>725.5714730000001</v>
      </c>
      <c r="W86">
        <f t="shared" si="13"/>
        <v>5457744.436723932</v>
      </c>
      <c r="X86" s="4">
        <f t="shared" si="18"/>
        <v>1748747843.806208</v>
      </c>
      <c r="Z86">
        <v>4980</v>
      </c>
      <c r="AA86" s="3">
        <f t="shared" si="14"/>
        <v>993.8734676295711</v>
      </c>
      <c r="AB86">
        <f t="shared" si="15"/>
        <v>61.733720555641106</v>
      </c>
      <c r="AC86" s="9">
        <f t="shared" si="16"/>
        <v>901.8553384467299</v>
      </c>
      <c r="AD86">
        <f t="shared" si="17"/>
        <v>54220293.74847744</v>
      </c>
      <c r="AE86" s="4">
        <f t="shared" si="19"/>
        <v>4178043371.817453</v>
      </c>
      <c r="AF86">
        <f>IF(AND(VLOOKUP(1,S:X,6)&lt;AE86,SUM(AF$1:AF85)=0,AA86&gt;0),Z86/60,0)</f>
        <v>0</v>
      </c>
    </row>
    <row r="87" spans="1:32" ht="12.75">
      <c r="A87">
        <v>5040</v>
      </c>
      <c r="B87">
        <v>-1.72</v>
      </c>
      <c r="C87">
        <v>50.426</v>
      </c>
      <c r="F87">
        <v>54.887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T87" s="4">
        <f t="shared" si="11"/>
        <v>221.55470999999997</v>
      </c>
      <c r="U87">
        <f t="shared" si="20"/>
        <v>241.81362237420615</v>
      </c>
      <c r="V87" s="9">
        <f t="shared" si="12"/>
        <v>725.430662</v>
      </c>
      <c r="W87">
        <f t="shared" si="13"/>
        <v>5337298.985670115</v>
      </c>
      <c r="X87" s="4">
        <f t="shared" si="18"/>
        <v>1754085142.791878</v>
      </c>
      <c r="Z87">
        <v>5040</v>
      </c>
      <c r="AA87" s="3">
        <f t="shared" si="14"/>
        <v>995.665197157272</v>
      </c>
      <c r="AB87">
        <f t="shared" si="15"/>
        <v>61.646534330132425</v>
      </c>
      <c r="AC87" s="9">
        <f t="shared" si="16"/>
        <v>902.19039186841</v>
      </c>
      <c r="AD87">
        <f t="shared" si="17"/>
        <v>54263484.4015857</v>
      </c>
      <c r="AE87" s="4">
        <f t="shared" si="19"/>
        <v>4232306856.2190385</v>
      </c>
      <c r="AF87">
        <f>IF(AND(VLOOKUP(1,S:X,6)&lt;AE87,SUM(AF$1:AF86)=0,AA87&gt;0),Z87/60,0)</f>
        <v>0</v>
      </c>
    </row>
    <row r="88" spans="1:32" ht="12.75">
      <c r="A88">
        <v>5100</v>
      </c>
      <c r="B88">
        <v>-1.688</v>
      </c>
      <c r="C88">
        <v>49.716</v>
      </c>
      <c r="F88">
        <v>55.007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T88" s="4">
        <f t="shared" si="11"/>
        <v>221.55470999999997</v>
      </c>
      <c r="U88">
        <f t="shared" si="20"/>
        <v>242.3456309262633</v>
      </c>
      <c r="V88" s="9">
        <f t="shared" si="12"/>
        <v>725.297892</v>
      </c>
      <c r="W88">
        <f t="shared" si="13"/>
        <v>5223263.789216935</v>
      </c>
      <c r="X88" s="4">
        <f t="shared" si="18"/>
        <v>1759308406.581095</v>
      </c>
      <c r="Z88">
        <v>5100</v>
      </c>
      <c r="AA88" s="3">
        <f t="shared" si="14"/>
        <v>997.4357536099109</v>
      </c>
      <c r="AB88">
        <f t="shared" si="15"/>
        <v>61.56061997450217</v>
      </c>
      <c r="AC88" s="9">
        <f t="shared" si="16"/>
        <v>902.5214859250534</v>
      </c>
      <c r="AD88">
        <f t="shared" si="17"/>
        <v>54306117.5986021</v>
      </c>
      <c r="AE88" s="4">
        <f t="shared" si="19"/>
        <v>4286612973.817641</v>
      </c>
      <c r="AF88">
        <f>IF(AND(VLOOKUP(1,S:X,6)&lt;AE88,SUM(AF$1:AF87)=0,AA88&gt;0),Z88/60,0)</f>
        <v>0</v>
      </c>
    </row>
    <row r="89" spans="1:32" ht="12.75">
      <c r="A89">
        <v>5160</v>
      </c>
      <c r="B89">
        <v>-1.657</v>
      </c>
      <c r="C89">
        <v>49.046</v>
      </c>
      <c r="F89">
        <v>55.122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T89" s="4">
        <f t="shared" si="11"/>
        <v>221.55470999999997</v>
      </c>
      <c r="U89">
        <f t="shared" si="20"/>
        <v>242.8498184420859</v>
      </c>
      <c r="V89" s="9">
        <f t="shared" si="12"/>
        <v>725.1726020000001</v>
      </c>
      <c r="W89">
        <f t="shared" si="13"/>
        <v>5115233.97690918</v>
      </c>
      <c r="X89" s="4">
        <f t="shared" si="18"/>
        <v>1764423640.5580041</v>
      </c>
      <c r="Z89">
        <v>5160</v>
      </c>
      <c r="AA89" s="3">
        <f t="shared" si="14"/>
        <v>999.1856315581308</v>
      </c>
      <c r="AB89">
        <f t="shared" si="15"/>
        <v>61.47594398956734</v>
      </c>
      <c r="AC89" s="9">
        <f t="shared" si="16"/>
        <v>902.8487131013705</v>
      </c>
      <c r="AD89">
        <f t="shared" si="17"/>
        <v>54348207.09930358</v>
      </c>
      <c r="AE89" s="4">
        <f t="shared" si="19"/>
        <v>4340961180.9169445</v>
      </c>
      <c r="AF89">
        <f>IF(AND(VLOOKUP(1,S:X,6)&lt;AE89,SUM(AF$1:AF88)=0,AA89&gt;0),Z89/60,0)</f>
        <v>0</v>
      </c>
    </row>
    <row r="90" spans="1:32" ht="12.75">
      <c r="A90">
        <v>5220</v>
      </c>
      <c r="B90">
        <v>-1.628</v>
      </c>
      <c r="C90">
        <v>48.414</v>
      </c>
      <c r="F90">
        <v>55.231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T90" s="4">
        <f t="shared" si="11"/>
        <v>221.55470999999997</v>
      </c>
      <c r="U90">
        <f t="shared" si="20"/>
        <v>243.32733679926824</v>
      </c>
      <c r="V90" s="9">
        <f t="shared" si="12"/>
        <v>725.054418</v>
      </c>
      <c r="W90">
        <f t="shared" si="13"/>
        <v>5012955.87793606</v>
      </c>
      <c r="X90" s="4">
        <f t="shared" si="18"/>
        <v>1769436596.4359403</v>
      </c>
      <c r="Z90">
        <v>5220</v>
      </c>
      <c r="AA90" s="3">
        <f t="shared" si="14"/>
        <v>1000.9153084438133</v>
      </c>
      <c r="AB90">
        <f t="shared" si="15"/>
        <v>61.392474139853256</v>
      </c>
      <c r="AC90" s="9">
        <f t="shared" si="16"/>
        <v>903.1721626789931</v>
      </c>
      <c r="AD90">
        <f t="shared" si="17"/>
        <v>54389766.16674936</v>
      </c>
      <c r="AE90" s="4">
        <f t="shared" si="19"/>
        <v>4395350947.0836935</v>
      </c>
      <c r="AF90">
        <f>IF(AND(VLOOKUP(1,S:X,6)&lt;AE90,SUM(AF$1:AF89)=0,AA90&gt;0),Z90/60,0)</f>
        <v>0</v>
      </c>
    </row>
    <row r="91" spans="1:32" ht="12.75">
      <c r="A91">
        <v>5280</v>
      </c>
      <c r="B91">
        <v>-1.6</v>
      </c>
      <c r="C91">
        <v>47.814</v>
      </c>
      <c r="F91">
        <v>55.334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T91" s="4">
        <f t="shared" si="11"/>
        <v>221.55470999999997</v>
      </c>
      <c r="U91">
        <f t="shared" si="20"/>
        <v>243.78241794310716</v>
      </c>
      <c r="V91" s="9">
        <f t="shared" si="12"/>
        <v>724.942218</v>
      </c>
      <c r="W91">
        <f t="shared" si="13"/>
        <v>4915517.230626422</v>
      </c>
      <c r="X91" s="4">
        <f t="shared" si="18"/>
        <v>1774352113.6665666</v>
      </c>
      <c r="Z91">
        <v>5280</v>
      </c>
      <c r="AA91" s="3">
        <f t="shared" si="14"/>
        <v>1002.6252453620326</v>
      </c>
      <c r="AB91">
        <f t="shared" si="15"/>
        <v>61.31017939191357</v>
      </c>
      <c r="AC91" s="9">
        <f t="shared" si="16"/>
        <v>903.4919208827001</v>
      </c>
      <c r="AD91">
        <f t="shared" si="17"/>
        <v>54430807.59073423</v>
      </c>
      <c r="AE91" s="4">
        <f t="shared" si="19"/>
        <v>4449781754.674428</v>
      </c>
      <c r="AF91">
        <f>IF(AND(VLOOKUP(1,S:X,6)&lt;AE91,SUM(AF$1:AF90)=0,AA91&gt;0),Z91/60,0)</f>
        <v>0</v>
      </c>
    </row>
    <row r="92" spans="1:32" ht="12.75">
      <c r="A92">
        <v>5340</v>
      </c>
      <c r="B92">
        <v>-1.574</v>
      </c>
      <c r="C92">
        <v>47.246</v>
      </c>
      <c r="F92">
        <v>55.432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T92" s="4">
        <f t="shared" si="11"/>
        <v>221.55470999999997</v>
      </c>
      <c r="U92">
        <f t="shared" si="20"/>
        <v>244.21479934175602</v>
      </c>
      <c r="V92" s="9">
        <f t="shared" si="12"/>
        <v>724.836002</v>
      </c>
      <c r="W92">
        <f t="shared" si="13"/>
        <v>4822969.1841518795</v>
      </c>
      <c r="X92" s="4">
        <f t="shared" si="18"/>
        <v>1779175082.8507185</v>
      </c>
      <c r="Z92">
        <v>5340</v>
      </c>
      <c r="AA92" s="3">
        <f t="shared" si="14"/>
        <v>1004.3158877988936</v>
      </c>
      <c r="AB92">
        <f t="shared" si="15"/>
        <v>61.22902985632756</v>
      </c>
      <c r="AC92" s="9">
        <f t="shared" si="16"/>
        <v>903.8080710183931</v>
      </c>
      <c r="AD92">
        <f t="shared" si="17"/>
        <v>54471343.709880166</v>
      </c>
      <c r="AE92" s="4">
        <f t="shared" si="19"/>
        <v>4504253098.384308</v>
      </c>
      <c r="AF92">
        <f>IF(AND(VLOOKUP(1,S:X,6)&lt;AE92,SUM(AF$1:AF91)=0,AA92&gt;0),Z92/60,0)</f>
        <v>0</v>
      </c>
    </row>
    <row r="93" spans="1:32" ht="12.75">
      <c r="A93">
        <v>5400</v>
      </c>
      <c r="B93">
        <v>-1.549</v>
      </c>
      <c r="C93">
        <v>46.707</v>
      </c>
      <c r="F93">
        <v>55.526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T93" s="4">
        <f t="shared" si="11"/>
        <v>221.55470999999997</v>
      </c>
      <c r="U93">
        <f t="shared" si="20"/>
        <v>244.62652563128108</v>
      </c>
      <c r="V93" s="9">
        <f t="shared" si="12"/>
        <v>724.735209</v>
      </c>
      <c r="W93">
        <f t="shared" si="13"/>
        <v>4734869.506208084</v>
      </c>
      <c r="X93" s="4">
        <f t="shared" si="18"/>
        <v>1783909952.3569267</v>
      </c>
      <c r="Z93">
        <v>5400</v>
      </c>
      <c r="AA93" s="3">
        <f t="shared" si="14"/>
        <v>1005.987666328203</v>
      </c>
      <c r="AB93">
        <f t="shared" si="15"/>
        <v>61.14899673311682</v>
      </c>
      <c r="AC93" s="9">
        <f t="shared" si="16"/>
        <v>904.120693603374</v>
      </c>
      <c r="AD93">
        <f t="shared" si="17"/>
        <v>54511386.43245956</v>
      </c>
      <c r="AE93" s="4">
        <f t="shared" si="19"/>
        <v>4558764484.816768</v>
      </c>
      <c r="AF93">
        <f>IF(AND(VLOOKUP(1,S:X,6)&lt;AE93,SUM(AF$1:AF92)=0,AA93&gt;0),Z93/60,0)</f>
        <v>0</v>
      </c>
    </row>
    <row r="94" spans="1:32" ht="12.75">
      <c r="A94">
        <v>5460</v>
      </c>
      <c r="B94">
        <v>-1.525</v>
      </c>
      <c r="C94">
        <v>46.194</v>
      </c>
      <c r="F94">
        <v>55.615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T94" s="4">
        <f t="shared" si="11"/>
        <v>221.55470999999997</v>
      </c>
      <c r="U94">
        <f t="shared" si="20"/>
        <v>245.01968279478933</v>
      </c>
      <c r="V94" s="9">
        <f t="shared" si="12"/>
        <v>724.6392780000001</v>
      </c>
      <c r="W94">
        <f t="shared" si="13"/>
        <v>4650767.908832359</v>
      </c>
      <c r="X94" s="4">
        <f t="shared" si="18"/>
        <v>1788560720.265759</v>
      </c>
      <c r="Z94">
        <v>5460</v>
      </c>
      <c r="AA94" s="3">
        <f t="shared" si="14"/>
        <v>1007.6409972697013</v>
      </c>
      <c r="AB94">
        <f t="shared" si="15"/>
        <v>61.07005226034423</v>
      </c>
      <c r="AC94" s="9">
        <f t="shared" si="16"/>
        <v>904.4298664894342</v>
      </c>
      <c r="AD94">
        <f t="shared" si="17"/>
        <v>54550947.25603659</v>
      </c>
      <c r="AE94" s="4">
        <f t="shared" si="19"/>
        <v>4613315432.072804</v>
      </c>
      <c r="AF94">
        <f>IF(AND(VLOOKUP(1,S:X,6)&lt;AE94,SUM(AF$1:AF93)=0,AA94&gt;0),Z94/60,0)</f>
        <v>0</v>
      </c>
    </row>
    <row r="95" spans="1:32" ht="12.75">
      <c r="A95">
        <v>5520</v>
      </c>
      <c r="B95">
        <v>-1.502</v>
      </c>
      <c r="C95">
        <v>45.705</v>
      </c>
      <c r="F95">
        <v>55.7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T95" s="4">
        <f t="shared" si="11"/>
        <v>221.55470999999997</v>
      </c>
      <c r="U95">
        <f t="shared" si="20"/>
        <v>245.3956248882195</v>
      </c>
      <c r="V95" s="9">
        <f t="shared" si="12"/>
        <v>724.5478350000001</v>
      </c>
      <c r="W95">
        <f t="shared" si="13"/>
        <v>4570371.330736307</v>
      </c>
      <c r="X95" s="4">
        <f t="shared" si="18"/>
        <v>1793131091.5964954</v>
      </c>
      <c r="Z95">
        <v>5520</v>
      </c>
      <c r="AA95" s="3">
        <f t="shared" si="14"/>
        <v>1009.2762833113727</v>
      </c>
      <c r="AB95">
        <f t="shared" si="15"/>
        <v>60.99216966567625</v>
      </c>
      <c r="AC95" s="9">
        <f t="shared" si="16"/>
        <v>904.7356649792267</v>
      </c>
      <c r="AD95">
        <f t="shared" si="17"/>
        <v>54590037.28600538</v>
      </c>
      <c r="AE95" s="4">
        <f t="shared" si="19"/>
        <v>4667905469.358809</v>
      </c>
      <c r="AF95">
        <f>IF(AND(VLOOKUP(1,S:X,6)&lt;AE95,SUM(AF$1:AF94)=0,AA95&gt;0),Z95/60,0)</f>
        <v>0</v>
      </c>
    </row>
    <row r="96" spans="1:32" ht="12.75">
      <c r="A96">
        <v>5580</v>
      </c>
      <c r="B96">
        <v>-1.48</v>
      </c>
      <c r="C96">
        <v>45.239</v>
      </c>
      <c r="F96">
        <v>55.782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T96" s="4">
        <f t="shared" si="11"/>
        <v>221.55470999999997</v>
      </c>
      <c r="U96">
        <f t="shared" si="20"/>
        <v>245.75495973152255</v>
      </c>
      <c r="V96" s="9">
        <f t="shared" si="12"/>
        <v>724.460693</v>
      </c>
      <c r="W96">
        <f t="shared" si="13"/>
        <v>4493546.7250981815</v>
      </c>
      <c r="X96" s="4">
        <f t="shared" si="18"/>
        <v>1797624638.3215935</v>
      </c>
      <c r="Z96">
        <v>5580</v>
      </c>
      <c r="AA96" s="3">
        <f t="shared" si="14"/>
        <v>1010.893914098161</v>
      </c>
      <c r="AB96">
        <f t="shared" si="15"/>
        <v>60.91532312070799</v>
      </c>
      <c r="AC96" s="9">
        <f t="shared" si="16"/>
        <v>905.0381619363561</v>
      </c>
      <c r="AD96">
        <f t="shared" si="17"/>
        <v>54628667.25309909</v>
      </c>
      <c r="AE96" s="4">
        <f t="shared" si="19"/>
        <v>4722534136.611909</v>
      </c>
      <c r="AF96">
        <f>IF(AND(VLOOKUP(1,S:X,6)&lt;AE96,SUM(AF$1:AF95)=0,AA96&gt;0),Z96/60,0)</f>
        <v>0</v>
      </c>
    </row>
    <row r="97" spans="1:32" ht="12.75">
      <c r="A97">
        <v>5640</v>
      </c>
      <c r="B97">
        <v>-1.459</v>
      </c>
      <c r="C97">
        <v>44.795</v>
      </c>
      <c r="F97">
        <v>55.86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T97" s="4">
        <f t="shared" si="11"/>
        <v>221.55470999999997</v>
      </c>
      <c r="U97">
        <f t="shared" si="20"/>
        <v>246.0983106405072</v>
      </c>
      <c r="V97" s="9">
        <f t="shared" si="12"/>
        <v>724.3776650000001</v>
      </c>
      <c r="W97">
        <f t="shared" si="13"/>
        <v>4420158.026032828</v>
      </c>
      <c r="X97" s="4">
        <f t="shared" si="18"/>
        <v>1802044796.3476264</v>
      </c>
      <c r="Z97">
        <v>5640</v>
      </c>
      <c r="AA97" s="3">
        <f t="shared" si="14"/>
        <v>1012.4942667892417</v>
      </c>
      <c r="AB97">
        <f t="shared" si="15"/>
        <v>60.83948769786496</v>
      </c>
      <c r="AC97" s="9">
        <f t="shared" si="16"/>
        <v>905.3374278895883</v>
      </c>
      <c r="AD97">
        <f t="shared" si="17"/>
        <v>54666847.5299369</v>
      </c>
      <c r="AE97" s="4">
        <f t="shared" si="19"/>
        <v>4777200984.141846</v>
      </c>
      <c r="AF97">
        <f>IF(AND(VLOOKUP(1,S:X,6)&lt;AE97,SUM(AF$1:AF96)=0,AA97&gt;0),Z97/60,0)</f>
        <v>0</v>
      </c>
    </row>
    <row r="98" spans="1:32" ht="12.75">
      <c r="A98">
        <v>5700</v>
      </c>
      <c r="B98">
        <v>-1.439</v>
      </c>
      <c r="C98">
        <v>44.37</v>
      </c>
      <c r="F98">
        <v>55.935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T98" s="4">
        <f t="shared" si="11"/>
        <v>221.55470999999997</v>
      </c>
      <c r="U98">
        <f t="shared" si="20"/>
        <v>246.4278685130919</v>
      </c>
      <c r="V98" s="9">
        <f t="shared" si="12"/>
        <v>724.2981900000001</v>
      </c>
      <c r="W98">
        <f t="shared" si="13"/>
        <v>4349734.504988119</v>
      </c>
      <c r="X98" s="4">
        <f t="shared" si="18"/>
        <v>1806394530.8526146</v>
      </c>
      <c r="Z98">
        <v>5700</v>
      </c>
      <c r="AA98" s="3">
        <f t="shared" si="14"/>
        <v>1014.0777065858476</v>
      </c>
      <c r="AB98">
        <f t="shared" si="15"/>
        <v>60.76463932971051</v>
      </c>
      <c r="AC98" s="9">
        <f t="shared" si="16"/>
        <v>905.6335311315536</v>
      </c>
      <c r="AD98">
        <f t="shared" si="17"/>
        <v>54704588.146671355</v>
      </c>
      <c r="AE98" s="4">
        <f t="shared" si="19"/>
        <v>4831905572.288517</v>
      </c>
      <c r="AF98">
        <f>IF(AND(VLOOKUP(1,S:X,6)&lt;AE98,SUM(AF$1:AF97)=0,AA98&gt;0),Z98/60,0)</f>
        <v>0</v>
      </c>
    </row>
    <row r="99" spans="1:32" ht="12.75">
      <c r="A99">
        <v>5760</v>
      </c>
      <c r="B99">
        <v>-1.42</v>
      </c>
      <c r="C99">
        <v>43.964</v>
      </c>
      <c r="F99">
        <v>56.007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T99" s="4">
        <f t="shared" si="11"/>
        <v>221.55470999999997</v>
      </c>
      <c r="U99">
        <f t="shared" si="20"/>
        <v>246.74351860148155</v>
      </c>
      <c r="V99" s="9">
        <f t="shared" si="12"/>
        <v>724.222268</v>
      </c>
      <c r="W99">
        <f t="shared" si="13"/>
        <v>4282298.518317152</v>
      </c>
      <c r="X99" s="4">
        <f t="shared" si="18"/>
        <v>1810676829.3709319</v>
      </c>
      <c r="Z99">
        <v>5760</v>
      </c>
      <c r="AA99" s="3">
        <f t="shared" si="14"/>
        <v>1015.6445872314937</v>
      </c>
      <c r="AB99">
        <f t="shared" si="15"/>
        <v>60.690754770500945</v>
      </c>
      <c r="AC99" s="9">
        <f t="shared" si="16"/>
        <v>905.9265378122893</v>
      </c>
      <c r="AD99">
        <f t="shared" si="17"/>
        <v>54741898.80579474</v>
      </c>
      <c r="AE99" s="4">
        <f t="shared" si="19"/>
        <v>4886647471.094312</v>
      </c>
      <c r="AF99">
        <f>IF(AND(VLOOKUP(1,S:X,6)&lt;AE99,SUM(AF$1:AF98)=0,AA99&gt;0),Z99/60,0)</f>
        <v>0</v>
      </c>
    </row>
    <row r="100" spans="1:32" ht="12.75">
      <c r="A100">
        <v>5820</v>
      </c>
      <c r="B100">
        <v>-1.401</v>
      </c>
      <c r="C100">
        <v>43.574</v>
      </c>
      <c r="F100">
        <v>56.076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T100" s="4">
        <f t="shared" si="11"/>
        <v>221.55470999999997</v>
      </c>
      <c r="U100">
        <f t="shared" si="20"/>
        <v>247.04749167651158</v>
      </c>
      <c r="V100" s="9">
        <f t="shared" si="12"/>
        <v>724.1493380000001</v>
      </c>
      <c r="W100">
        <f t="shared" si="13"/>
        <v>4217371.569013355</v>
      </c>
      <c r="X100" s="4">
        <f t="shared" si="18"/>
        <v>1814894200.9399452</v>
      </c>
      <c r="Z100">
        <v>5820</v>
      </c>
      <c r="AA100" s="3">
        <f t="shared" si="14"/>
        <v>1017.1952514863153</v>
      </c>
      <c r="AB100">
        <f t="shared" si="15"/>
        <v>60.61781155984167</v>
      </c>
      <c r="AC100" s="9">
        <f t="shared" si="16"/>
        <v>906.216512027941</v>
      </c>
      <c r="AD100">
        <f t="shared" si="17"/>
        <v>54778788.89615705</v>
      </c>
      <c r="AE100" s="4">
        <f t="shared" si="19"/>
        <v>4941426259.990469</v>
      </c>
      <c r="AF100">
        <f>IF(AND(VLOOKUP(1,S:X,6)&lt;AE100,SUM(AF$1:AF99)=0,AA100&gt;0),Z100/60,0)</f>
        <v>0</v>
      </c>
    </row>
    <row r="101" spans="1:32" ht="12.75">
      <c r="A101">
        <v>5880</v>
      </c>
      <c r="B101">
        <v>-1.383</v>
      </c>
      <c r="C101">
        <v>43.201</v>
      </c>
      <c r="F101">
        <v>56.142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T101" s="4">
        <f t="shared" si="11"/>
        <v>221.55470999999997</v>
      </c>
      <c r="U101">
        <f t="shared" si="20"/>
        <v>247.33891616408545</v>
      </c>
      <c r="V101" s="9">
        <f t="shared" si="12"/>
        <v>724.0795870000001</v>
      </c>
      <c r="W101">
        <f t="shared" si="13"/>
        <v>4155138.0912110177</v>
      </c>
      <c r="X101" s="4">
        <f t="shared" si="18"/>
        <v>1819049339.0311563</v>
      </c>
      <c r="Z101">
        <v>5880</v>
      </c>
      <c r="AA101" s="3">
        <f t="shared" si="14"/>
        <v>1018.7300315771122</v>
      </c>
      <c r="AB101">
        <f t="shared" si="15"/>
        <v>60.54578798830936</v>
      </c>
      <c r="AC101" s="9">
        <f t="shared" si="16"/>
        <v>906.50351590492</v>
      </c>
      <c r="AD101">
        <f t="shared" si="17"/>
        <v>54815267.506245665</v>
      </c>
      <c r="AE101" s="4">
        <f t="shared" si="19"/>
        <v>4996241527.496715</v>
      </c>
      <c r="AF101">
        <f>IF(AND(VLOOKUP(1,S:X,6)&lt;AE101,SUM(AF$1:AF100)=0,AA101&gt;0),Z101/60,0)</f>
        <v>0</v>
      </c>
    </row>
    <row r="102" spans="1:32" ht="12.75">
      <c r="A102">
        <v>5940</v>
      </c>
      <c r="B102">
        <v>-1.366</v>
      </c>
      <c r="C102">
        <v>42.842</v>
      </c>
      <c r="F102">
        <v>56.206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T102" s="4">
        <f t="shared" si="11"/>
        <v>221.55470999999997</v>
      </c>
      <c r="U102">
        <f t="shared" si="20"/>
        <v>247.6200525262631</v>
      </c>
      <c r="V102" s="9">
        <f t="shared" si="12"/>
        <v>724.012454</v>
      </c>
      <c r="W102">
        <f t="shared" si="13"/>
        <v>4095113.8031519335</v>
      </c>
      <c r="X102" s="4">
        <f t="shared" si="18"/>
        <v>1823144452.8343081</v>
      </c>
      <c r="Z102">
        <v>5940</v>
      </c>
      <c r="AA102" s="3">
        <f t="shared" si="14"/>
        <v>1020.2492496245733</v>
      </c>
      <c r="AB102">
        <f t="shared" si="15"/>
        <v>60.47466306491483</v>
      </c>
      <c r="AC102" s="9">
        <f t="shared" si="16"/>
        <v>906.7876096797952</v>
      </c>
      <c r="AD102">
        <f t="shared" si="17"/>
        <v>54851343.43677292</v>
      </c>
      <c r="AE102" s="4">
        <f t="shared" si="19"/>
        <v>5051092870.933488</v>
      </c>
      <c r="AF102">
        <f>IF(AND(VLOOKUP(1,S:X,6)&lt;AE102,SUM(AF$1:AF101)=0,AA102&gt;0),Z102/60,0)</f>
        <v>0</v>
      </c>
    </row>
    <row r="103" spans="1:32" ht="12.75">
      <c r="A103">
        <v>6000</v>
      </c>
      <c r="B103">
        <v>-1.349</v>
      </c>
      <c r="C103">
        <v>42.497</v>
      </c>
      <c r="F103">
        <v>56.267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T103" s="4">
        <f t="shared" si="11"/>
        <v>221.55470999999997</v>
      </c>
      <c r="U103">
        <f t="shared" si="20"/>
        <v>247.89082821706697</v>
      </c>
      <c r="V103" s="9">
        <f t="shared" si="12"/>
        <v>723.947939</v>
      </c>
      <c r="W103">
        <f t="shared" si="13"/>
        <v>4037312.838994291</v>
      </c>
      <c r="X103" s="4">
        <f t="shared" si="18"/>
        <v>1827181765.6733024</v>
      </c>
      <c r="Z103">
        <v>6000</v>
      </c>
      <c r="AA103" s="3">
        <f t="shared" si="14"/>
        <v>1021.753218049062</v>
      </c>
      <c r="AB103">
        <f t="shared" si="15"/>
        <v>60.40441648629015</v>
      </c>
      <c r="AC103" s="9">
        <f t="shared" si="16"/>
        <v>907.0688517751746</v>
      </c>
      <c r="AD103">
        <f t="shared" si="17"/>
        <v>54887025.21261385</v>
      </c>
      <c r="AE103" s="4">
        <f t="shared" si="19"/>
        <v>5105979896.146102</v>
      </c>
      <c r="AF103">
        <f>IF(AND(VLOOKUP(1,S:X,6)&lt;AE103,SUM(AF$1:AF102)=0,AA103&gt;0),Z103/60,0)</f>
        <v>0</v>
      </c>
    </row>
    <row r="104" spans="1:32" ht="12.75">
      <c r="A104">
        <v>6060</v>
      </c>
      <c r="B104">
        <v>-1.333</v>
      </c>
      <c r="C104">
        <v>42.166</v>
      </c>
      <c r="F104">
        <v>56.326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T104" s="4">
        <f t="shared" si="11"/>
        <v>221.55470999999997</v>
      </c>
      <c r="U104">
        <f t="shared" si="20"/>
        <v>248.151173127812</v>
      </c>
      <c r="V104" s="9">
        <f t="shared" si="12"/>
        <v>723.8860420000001</v>
      </c>
      <c r="W104">
        <f t="shared" si="13"/>
        <v>3981748.858037771</v>
      </c>
      <c r="X104" s="4">
        <f t="shared" si="18"/>
        <v>1831163514.5313401</v>
      </c>
      <c r="Z104">
        <v>6060</v>
      </c>
      <c r="AA104" s="3">
        <f t="shared" si="14"/>
        <v>1023.2422399562339</v>
      </c>
      <c r="AB104">
        <f t="shared" si="15"/>
        <v>60.335028607492866</v>
      </c>
      <c r="AC104" s="9">
        <f t="shared" si="16"/>
        <v>907.3472988718157</v>
      </c>
      <c r="AD104">
        <f t="shared" si="17"/>
        <v>54922321.09413427</v>
      </c>
      <c r="AE104" s="4">
        <f t="shared" si="19"/>
        <v>5160902217.240236</v>
      </c>
      <c r="AF104">
        <f>IF(AND(VLOOKUP(1,S:X,6)&lt;AE104,SUM(AF$1:AF103)=0,AA104&gt;0),Z104/60,0)</f>
        <v>0</v>
      </c>
    </row>
    <row r="105" spans="1:32" ht="12.75">
      <c r="A105">
        <v>6120</v>
      </c>
      <c r="B105">
        <v>-1.318</v>
      </c>
      <c r="C105">
        <v>41.846</v>
      </c>
      <c r="F105">
        <v>56.384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T105" s="4">
        <f t="shared" si="11"/>
        <v>221.55470999999997</v>
      </c>
      <c r="U105">
        <f t="shared" si="20"/>
        <v>248.40338651277128</v>
      </c>
      <c r="V105" s="9">
        <f t="shared" si="12"/>
        <v>723.8262020000001</v>
      </c>
      <c r="W105">
        <f t="shared" si="13"/>
        <v>3927930.020623684</v>
      </c>
      <c r="X105" s="4">
        <f t="shared" si="18"/>
        <v>1835091444.5519638</v>
      </c>
      <c r="Z105">
        <v>6120</v>
      </c>
      <c r="AA105" s="3">
        <f t="shared" si="14"/>
        <v>1024.7166095036832</v>
      </c>
      <c r="AB105">
        <f t="shared" si="15"/>
        <v>60.26648041432655</v>
      </c>
      <c r="AC105" s="9">
        <f t="shared" si="16"/>
        <v>907.6230059771888</v>
      </c>
      <c r="AD105">
        <f t="shared" si="17"/>
        <v>54957239.087945595</v>
      </c>
      <c r="AE105" s="4">
        <f t="shared" si="19"/>
        <v>5215859456.328182</v>
      </c>
      <c r="AF105">
        <f>IF(AND(VLOOKUP(1,S:X,6)&lt;AE105,SUM(AF$1:AF104)=0,AA105&gt;0),Z105/60,0)</f>
        <v>0</v>
      </c>
    </row>
    <row r="106" spans="1:32" ht="12.75">
      <c r="A106">
        <v>6180</v>
      </c>
      <c r="B106">
        <v>-1.303</v>
      </c>
      <c r="C106">
        <v>41.539</v>
      </c>
      <c r="F106">
        <v>56.439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T106" s="4">
        <f t="shared" si="11"/>
        <v>221.55470999999997</v>
      </c>
      <c r="U106">
        <f t="shared" si="20"/>
        <v>248.64583606484408</v>
      </c>
      <c r="V106" s="9">
        <f t="shared" si="12"/>
        <v>723.7687930000001</v>
      </c>
      <c r="W106">
        <f t="shared" si="13"/>
        <v>3876203.599811726</v>
      </c>
      <c r="X106" s="4">
        <f t="shared" si="18"/>
        <v>1838967648.1517756</v>
      </c>
      <c r="Z106">
        <v>6180</v>
      </c>
      <c r="AA106" s="3">
        <f t="shared" si="14"/>
        <v>1026.1766122497243</v>
      </c>
      <c r="AB106">
        <f t="shared" si="15"/>
        <v>60.19875349708567</v>
      </c>
      <c r="AC106" s="9">
        <f t="shared" si="16"/>
        <v>907.8960264906984</v>
      </c>
      <c r="AD106">
        <f t="shared" si="17"/>
        <v>54991786.9571213</v>
      </c>
      <c r="AE106" s="4">
        <f t="shared" si="19"/>
        <v>5270851243.285303</v>
      </c>
      <c r="AF106">
        <f>IF(AND(VLOOKUP(1,S:X,6)&lt;AE106,SUM(AF$1:AF105)=0,AA106&gt;0),Z106/60,0)</f>
        <v>0</v>
      </c>
    </row>
    <row r="107" spans="1:32" ht="12.75">
      <c r="A107">
        <v>6240</v>
      </c>
      <c r="B107">
        <v>-1.289</v>
      </c>
      <c r="C107">
        <v>41.242</v>
      </c>
      <c r="F107">
        <v>56.492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T107" s="4">
        <f t="shared" si="11"/>
        <v>221.55470999999997</v>
      </c>
      <c r="U107">
        <f t="shared" si="20"/>
        <v>248.88083906670653</v>
      </c>
      <c r="V107" s="9">
        <f t="shared" si="12"/>
        <v>723.713254</v>
      </c>
      <c r="W107">
        <f t="shared" si="13"/>
        <v>3826074.2434631567</v>
      </c>
      <c r="X107" s="4">
        <f t="shared" si="18"/>
        <v>1842793722.3952386</v>
      </c>
      <c r="Z107">
        <v>6240</v>
      </c>
      <c r="AA107" s="3">
        <f t="shared" si="14"/>
        <v>1027.6225254853416</v>
      </c>
      <c r="AB107">
        <f t="shared" si="15"/>
        <v>60.131830025637534</v>
      </c>
      <c r="AC107" s="9">
        <f t="shared" si="16"/>
        <v>908.1664122657589</v>
      </c>
      <c r="AD107">
        <f t="shared" si="17"/>
        <v>55025972.230906256</v>
      </c>
      <c r="AE107" s="4">
        <f t="shared" si="19"/>
        <v>5325877215.51621</v>
      </c>
      <c r="AF107">
        <f>IF(AND(VLOOKUP(1,S:X,6)&lt;AE107,SUM(AF$1:AF106)=0,AA107&gt;0),Z107/60,0)</f>
        <v>0</v>
      </c>
    </row>
    <row r="108" spans="1:32" ht="12.75">
      <c r="A108">
        <v>6300</v>
      </c>
      <c r="B108">
        <v>-1.275</v>
      </c>
      <c r="C108">
        <v>40.955</v>
      </c>
      <c r="F108">
        <v>56.544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T108" s="4">
        <f t="shared" si="11"/>
        <v>221.55470999999997</v>
      </c>
      <c r="U108">
        <f t="shared" si="20"/>
        <v>249.10835192941664</v>
      </c>
      <c r="V108" s="9">
        <f t="shared" si="12"/>
        <v>723.659585</v>
      </c>
      <c r="W108">
        <f t="shared" si="13"/>
        <v>3777550.4440268097</v>
      </c>
      <c r="X108" s="4">
        <f t="shared" si="18"/>
        <v>1846571272.8392653</v>
      </c>
      <c r="Z108">
        <v>6300</v>
      </c>
      <c r="AA108" s="3">
        <f t="shared" si="14"/>
        <v>1029.0546185502797</v>
      </c>
      <c r="AB108">
        <f t="shared" si="15"/>
        <v>60.065692725761735</v>
      </c>
      <c r="AC108" s="9">
        <f t="shared" si="16"/>
        <v>908.4342136689023</v>
      </c>
      <c r="AD108">
        <f t="shared" si="17"/>
        <v>55059802.21394963</v>
      </c>
      <c r="AE108" s="4">
        <f t="shared" si="19"/>
        <v>5380937017.730159</v>
      </c>
      <c r="AF108">
        <f>IF(AND(VLOOKUP(1,S:X,6)&lt;AE108,SUM(AF$1:AF107)=0,AA108&gt;0),Z108/60,0)</f>
        <v>0</v>
      </c>
    </row>
    <row r="109" spans="1:32" ht="12.75">
      <c r="A109">
        <v>6360</v>
      </c>
      <c r="B109">
        <v>-1.261</v>
      </c>
      <c r="C109">
        <v>40.678</v>
      </c>
      <c r="F109">
        <v>56.594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T109" s="4">
        <f t="shared" si="11"/>
        <v>221.55470999999997</v>
      </c>
      <c r="U109">
        <f t="shared" si="20"/>
        <v>249.3283323344321</v>
      </c>
      <c r="V109" s="9">
        <f t="shared" si="12"/>
        <v>723.607786</v>
      </c>
      <c r="W109">
        <f t="shared" si="13"/>
        <v>3730640.4464390785</v>
      </c>
      <c r="X109" s="4">
        <f t="shared" si="18"/>
        <v>1850301913.2857044</v>
      </c>
      <c r="Z109">
        <v>6360</v>
      </c>
      <c r="AA109" s="3">
        <f t="shared" si="14"/>
        <v>1030.4731531341636</v>
      </c>
      <c r="AB109">
        <f t="shared" si="15"/>
        <v>60.0003248566717</v>
      </c>
      <c r="AC109" s="9">
        <f t="shared" si="16"/>
        <v>908.6994796360887</v>
      </c>
      <c r="AD109">
        <f t="shared" si="17"/>
        <v>55093283.995087974</v>
      </c>
      <c r="AE109" s="4">
        <f t="shared" si="19"/>
        <v>5436030301.725246</v>
      </c>
      <c r="AF109">
        <f>IF(AND(VLOOKUP(1,S:X,6)&lt;AE109,SUM(AF$1:AF108)=0,AA109&gt;0),Z109/60,0)</f>
        <v>0</v>
      </c>
    </row>
    <row r="110" spans="1:32" ht="12.75">
      <c r="A110">
        <v>6420</v>
      </c>
      <c r="B110">
        <v>-1.248</v>
      </c>
      <c r="C110">
        <v>40.41</v>
      </c>
      <c r="F110">
        <v>56.642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T110" s="4">
        <f t="shared" si="11"/>
        <v>221.55470999999997</v>
      </c>
      <c r="U110">
        <f t="shared" si="20"/>
        <v>249.5415354647267</v>
      </c>
      <c r="V110" s="9">
        <f t="shared" si="12"/>
        <v>723.55767</v>
      </c>
      <c r="W110">
        <f t="shared" si="13"/>
        <v>3685182.493088923</v>
      </c>
      <c r="X110" s="4">
        <f t="shared" si="18"/>
        <v>1853987095.7787933</v>
      </c>
      <c r="Z110">
        <v>6420</v>
      </c>
      <c r="AA110" s="3">
        <f t="shared" si="14"/>
        <v>1031.8783835635033</v>
      </c>
      <c r="AB110">
        <f t="shared" si="15"/>
        <v>59.935710189649164</v>
      </c>
      <c r="AC110" s="9">
        <f t="shared" si="16"/>
        <v>908.9622577263751</v>
      </c>
      <c r="AD110">
        <f t="shared" si="17"/>
        <v>55126424.4557056</v>
      </c>
      <c r="AE110" s="4">
        <f t="shared" si="19"/>
        <v>5491156726.180952</v>
      </c>
      <c r="AF110">
        <f>IF(AND(VLOOKUP(1,S:X,6)&lt;AE110,SUM(AF$1:AF109)=0,AA110&gt;0),Z110/60,0)</f>
        <v>0</v>
      </c>
    </row>
    <row r="111" spans="1:32" ht="12.75">
      <c r="A111">
        <v>6480</v>
      </c>
      <c r="B111">
        <v>-1.236</v>
      </c>
      <c r="C111">
        <v>40.151</v>
      </c>
      <c r="F111">
        <v>56.689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T111" s="4">
        <f t="shared" si="11"/>
        <v>221.55470999999997</v>
      </c>
      <c r="U111">
        <f t="shared" si="20"/>
        <v>249.7479255375202</v>
      </c>
      <c r="V111" s="9">
        <f t="shared" si="12"/>
        <v>723.5092370000001</v>
      </c>
      <c r="W111">
        <f t="shared" si="13"/>
        <v>3641183.555547928</v>
      </c>
      <c r="X111" s="4">
        <f t="shared" si="18"/>
        <v>1857628279.3343413</v>
      </c>
      <c r="Z111">
        <v>6480</v>
      </c>
      <c r="AA111" s="3">
        <f t="shared" si="14"/>
        <v>1033.270557075361</v>
      </c>
      <c r="AB111">
        <f t="shared" si="15"/>
        <v>59.87183298772613</v>
      </c>
      <c r="AC111" s="9">
        <f t="shared" si="16"/>
        <v>909.2225941730926</v>
      </c>
      <c r="AD111">
        <f t="shared" si="17"/>
        <v>55159230.27769536</v>
      </c>
      <c r="AE111" s="4">
        <f t="shared" si="19"/>
        <v>5546315956.458648</v>
      </c>
      <c r="AF111">
        <f>IF(AND(VLOOKUP(1,S:X,6)&lt;AE111,SUM(AF$1:AF110)=0,AA111&gt;0),Z111/60,0)</f>
        <v>0</v>
      </c>
    </row>
    <row r="112" spans="1:32" ht="12.75">
      <c r="A112">
        <v>6540</v>
      </c>
      <c r="B112">
        <v>-1.223</v>
      </c>
      <c r="C112">
        <v>39.899</v>
      </c>
      <c r="F112">
        <v>56.735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T112" s="4">
        <f t="shared" si="11"/>
        <v>221.55470999999997</v>
      </c>
      <c r="U112">
        <f t="shared" si="20"/>
        <v>249.94906544923438</v>
      </c>
      <c r="V112" s="9">
        <f t="shared" si="12"/>
        <v>723.462113</v>
      </c>
      <c r="W112">
        <f t="shared" si="13"/>
        <v>3598309.8840633086</v>
      </c>
      <c r="X112" s="4">
        <f t="shared" si="18"/>
        <v>1861226589.2184045</v>
      </c>
      <c r="Z112">
        <v>6540</v>
      </c>
      <c r="AA112" s="3">
        <f t="shared" si="14"/>
        <v>1034.6499140784215</v>
      </c>
      <c r="AB112">
        <f t="shared" si="15"/>
        <v>59.808677986354155</v>
      </c>
      <c r="AC112" s="9">
        <f t="shared" si="16"/>
        <v>909.4805339326649</v>
      </c>
      <c r="AD112">
        <f t="shared" si="17"/>
        <v>55191707.95104313</v>
      </c>
      <c r="AE112" s="4">
        <f t="shared" si="19"/>
        <v>5601507664.409691</v>
      </c>
      <c r="AF112">
        <f>IF(AND(VLOOKUP(1,S:X,6)&lt;AE112,SUM(AF$1:AF111)=0,AA112&gt;0),Z112/60,0)</f>
        <v>0</v>
      </c>
    </row>
    <row r="113" spans="1:32" ht="12.75">
      <c r="A113">
        <v>6600</v>
      </c>
      <c r="B113">
        <v>-1.211</v>
      </c>
      <c r="C113">
        <v>39.656</v>
      </c>
      <c r="F113">
        <v>56.779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T113" s="4">
        <f t="shared" si="11"/>
        <v>221.55470999999997</v>
      </c>
      <c r="U113">
        <f t="shared" si="20"/>
        <v>250.14332886622992</v>
      </c>
      <c r="V113" s="9">
        <f t="shared" si="12"/>
        <v>723.4166720000001</v>
      </c>
      <c r="W113">
        <f t="shared" si="13"/>
        <v>3556907.587883147</v>
      </c>
      <c r="X113" s="4">
        <f t="shared" si="18"/>
        <v>1864783496.8062878</v>
      </c>
      <c r="Z113">
        <v>6600</v>
      </c>
      <c r="AA113" s="3">
        <f t="shared" si="14"/>
        <v>1036.0166884021564</v>
      </c>
      <c r="AB113">
        <f t="shared" si="15"/>
        <v>59.74623037500395</v>
      </c>
      <c r="AC113" s="9">
        <f t="shared" si="16"/>
        <v>909.7361207312033</v>
      </c>
      <c r="AD113">
        <f t="shared" si="17"/>
        <v>55223863.781056754</v>
      </c>
      <c r="AE113" s="4">
        <f t="shared" si="19"/>
        <v>5656731528.190747</v>
      </c>
      <c r="AF113">
        <f>IF(AND(VLOOKUP(1,S:X,6)&lt;AE113,SUM(AF$1:AF112)=0,AA113&gt;0),Z113/60,0)</f>
        <v>0</v>
      </c>
    </row>
    <row r="114" spans="1:32" ht="12.75">
      <c r="A114">
        <v>6660</v>
      </c>
      <c r="B114">
        <v>-1.2</v>
      </c>
      <c r="C114">
        <v>39.419</v>
      </c>
      <c r="F114">
        <v>56.822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T114" s="4">
        <f t="shared" si="11"/>
        <v>221.55470999999997</v>
      </c>
      <c r="U114">
        <f t="shared" si="20"/>
        <v>250.33308675208613</v>
      </c>
      <c r="V114" s="9">
        <f t="shared" si="12"/>
        <v>723.3723530000001</v>
      </c>
      <c r="W114">
        <f t="shared" si="13"/>
        <v>3516470.856199582</v>
      </c>
      <c r="X114" s="4">
        <f t="shared" si="18"/>
        <v>1868299967.6624873</v>
      </c>
      <c r="Z114">
        <v>6660</v>
      </c>
      <c r="AA114" s="3">
        <f t="shared" si="14"/>
        <v>1037.3711075347237</v>
      </c>
      <c r="AB114">
        <f t="shared" si="15"/>
        <v>59.684475779642845</v>
      </c>
      <c r="AC114" s="9">
        <f t="shared" si="16"/>
        <v>909.9893971089934</v>
      </c>
      <c r="AD114">
        <f t="shared" si="17"/>
        <v>55255703.89525925</v>
      </c>
      <c r="AE114" s="4">
        <f t="shared" si="19"/>
        <v>5711987232.086006</v>
      </c>
      <c r="AF114">
        <f>IF(AND(VLOOKUP(1,S:X,6)&lt;AE114,SUM(AF$1:AF113)=0,AA114&gt;0),Z114/60,0)</f>
        <v>0</v>
      </c>
    </row>
    <row r="115" spans="1:32" ht="12.75">
      <c r="A115">
        <v>6720</v>
      </c>
      <c r="B115">
        <v>-1.188</v>
      </c>
      <c r="C115">
        <v>39.19</v>
      </c>
      <c r="F115">
        <v>56.864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T115" s="4">
        <f t="shared" si="11"/>
        <v>221.55470999999997</v>
      </c>
      <c r="U115">
        <f t="shared" si="20"/>
        <v>250.51671299529133</v>
      </c>
      <c r="V115" s="9">
        <f t="shared" si="12"/>
        <v>723.3295300000001</v>
      </c>
      <c r="W115">
        <f t="shared" si="13"/>
        <v>3477345.754983476</v>
      </c>
      <c r="X115" s="4">
        <f t="shared" si="18"/>
        <v>1871777313.4174707</v>
      </c>
      <c r="Z115">
        <v>6720</v>
      </c>
      <c r="AA115" s="3">
        <f t="shared" si="14"/>
        <v>1038.7133928502117</v>
      </c>
      <c r="AB115">
        <f t="shared" si="15"/>
        <v>59.62340024604055</v>
      </c>
      <c r="AC115" s="9">
        <f t="shared" si="16"/>
        <v>910.2404044629897</v>
      </c>
      <c r="AD115">
        <f t="shared" si="17"/>
        <v>55287234.24996487</v>
      </c>
      <c r="AE115" s="4">
        <f t="shared" si="19"/>
        <v>5767274466.335971</v>
      </c>
      <c r="AF115">
        <f>IF(AND(VLOOKUP(1,S:X,6)&lt;AE115,SUM(AF$1:AF114)=0,AA115&gt;0),Z115/60,0)</f>
        <v>0</v>
      </c>
    </row>
    <row r="116" spans="1:32" ht="12.75">
      <c r="A116">
        <v>6780</v>
      </c>
      <c r="B116">
        <v>-1.177</v>
      </c>
      <c r="C116">
        <v>38.967</v>
      </c>
      <c r="F116">
        <v>56.904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T116" s="4">
        <f t="shared" si="11"/>
        <v>221.55470999999997</v>
      </c>
      <c r="U116">
        <f t="shared" si="20"/>
        <v>250.69578715056397</v>
      </c>
      <c r="V116" s="9">
        <f t="shared" si="12"/>
        <v>723.2878290000001</v>
      </c>
      <c r="W116">
        <f t="shared" si="13"/>
        <v>3439195.288940263</v>
      </c>
      <c r="X116" s="4">
        <f t="shared" si="18"/>
        <v>1875216508.706411</v>
      </c>
      <c r="Z116">
        <v>6780</v>
      </c>
      <c r="AA116" s="3">
        <f t="shared" si="14"/>
        <v>1040.0437598257952</v>
      </c>
      <c r="AB116">
        <f t="shared" si="15"/>
        <v>59.562990223856794</v>
      </c>
      <c r="AC116" s="9">
        <f t="shared" si="16"/>
        <v>910.4891830874237</v>
      </c>
      <c r="AD116">
        <f t="shared" si="17"/>
        <v>55318460.636555165</v>
      </c>
      <c r="AE116" s="4">
        <f t="shared" si="19"/>
        <v>5822592926.972526</v>
      </c>
      <c r="AF116">
        <f>IF(AND(VLOOKUP(1,S:X,6)&lt;AE116,SUM(AF$1:AF115)=0,AA116&gt;0),Z116/60,0)</f>
        <v>0</v>
      </c>
    </row>
    <row r="117" spans="1:32" ht="12.75">
      <c r="A117">
        <v>6840</v>
      </c>
      <c r="B117">
        <v>-1.167</v>
      </c>
      <c r="C117">
        <v>38.75</v>
      </c>
      <c r="F117">
        <v>56.944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T117" s="4">
        <f t="shared" si="11"/>
        <v>221.55470999999997</v>
      </c>
      <c r="U117">
        <f t="shared" si="20"/>
        <v>250.87028910986362</v>
      </c>
      <c r="V117" s="9">
        <f t="shared" si="12"/>
        <v>723.24725</v>
      </c>
      <c r="W117">
        <f t="shared" si="13"/>
        <v>3402023.3757265094</v>
      </c>
      <c r="X117" s="4">
        <f t="shared" si="18"/>
        <v>1878618532.0821373</v>
      </c>
      <c r="Z117">
        <v>6840</v>
      </c>
      <c r="AA117" s="3">
        <f t="shared" si="14"/>
        <v>1041.3624182493331</v>
      </c>
      <c r="AB117">
        <f t="shared" si="15"/>
        <v>59.50323255146806</v>
      </c>
      <c r="AC117" s="9">
        <f t="shared" si="16"/>
        <v>910.7357722126253</v>
      </c>
      <c r="AD117">
        <f t="shared" si="17"/>
        <v>55349388.68747132</v>
      </c>
      <c r="AE117" s="4">
        <f t="shared" si="19"/>
        <v>5877942315.659997</v>
      </c>
      <c r="AF117">
        <f>IF(AND(VLOOKUP(1,S:X,6)&lt;AE117,SUM(AF$1:AF116)=0,AA117&gt;0),Z117/60,0)</f>
        <v>0</v>
      </c>
    </row>
    <row r="118" spans="1:32" ht="12.75">
      <c r="A118">
        <v>6900</v>
      </c>
      <c r="B118">
        <v>-1.156</v>
      </c>
      <c r="C118">
        <v>38.539</v>
      </c>
      <c r="F118">
        <v>56.983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T118" s="4">
        <f t="shared" si="11"/>
        <v>221.55470999999997</v>
      </c>
      <c r="U118">
        <f t="shared" si="20"/>
        <v>251.04019923669264</v>
      </c>
      <c r="V118" s="9">
        <f t="shared" si="12"/>
        <v>723.207793</v>
      </c>
      <c r="W118">
        <f t="shared" si="13"/>
        <v>3365833.8411279283</v>
      </c>
      <c r="X118" s="4">
        <f t="shared" si="18"/>
        <v>1881984365.9232652</v>
      </c>
      <c r="Z118">
        <v>6900</v>
      </c>
      <c r="AA118" s="3">
        <f t="shared" si="14"/>
        <v>1042.669572417913</v>
      </c>
      <c r="AB118">
        <f t="shared" si="15"/>
        <v>59.44411444149255</v>
      </c>
      <c r="AC118" s="9">
        <f t="shared" si="16"/>
        <v>910.9802100421498</v>
      </c>
      <c r="AD118">
        <f t="shared" si="17"/>
        <v>55380023.88193816</v>
      </c>
      <c r="AE118" s="4">
        <f t="shared" si="19"/>
        <v>5933322339.541935</v>
      </c>
      <c r="AF118">
        <f>IF(AND(VLOOKUP(1,S:X,6)&lt;AE118,SUM(AF$1:AF117)=0,AA118&gt;0),Z118/60,0)</f>
        <v>0</v>
      </c>
    </row>
    <row r="119" spans="1:32" ht="12.75">
      <c r="A119">
        <v>6960</v>
      </c>
      <c r="B119">
        <v>-1.146</v>
      </c>
      <c r="C119">
        <v>38.334</v>
      </c>
      <c r="F119">
        <v>57.02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T119" s="4">
        <f t="shared" si="11"/>
        <v>221.55470999999997</v>
      </c>
      <c r="U119">
        <f t="shared" si="20"/>
        <v>251.20549837152382</v>
      </c>
      <c r="V119" s="9">
        <f t="shared" si="12"/>
        <v>723.1694580000001</v>
      </c>
      <c r="W119">
        <f t="shared" si="13"/>
        <v>3330630.4180019074</v>
      </c>
      <c r="X119" s="4">
        <f t="shared" si="18"/>
        <v>1885314996.341267</v>
      </c>
      <c r="Z119">
        <v>6960</v>
      </c>
      <c r="AA119" s="3">
        <f t="shared" si="14"/>
        <v>1043.9654213278063</v>
      </c>
      <c r="AB119">
        <f t="shared" si="15"/>
        <v>59.38562346697561</v>
      </c>
      <c r="AC119" s="9">
        <f t="shared" si="16"/>
        <v>911.2225337882999</v>
      </c>
      <c r="AD119">
        <f t="shared" si="17"/>
        <v>55410371.551433586</v>
      </c>
      <c r="AE119" s="4">
        <f t="shared" si="19"/>
        <v>5988732711.093369</v>
      </c>
      <c r="AF119">
        <f>IF(AND(VLOOKUP(1,S:X,6)&lt;AE119,SUM(AF$1:AF118)=0,AA119&gt;0),Z119/60,0)</f>
        <v>0</v>
      </c>
    </row>
    <row r="120" spans="1:32" ht="12.75">
      <c r="A120">
        <v>7020</v>
      </c>
      <c r="B120">
        <v>-1.136</v>
      </c>
      <c r="C120">
        <v>38.134</v>
      </c>
      <c r="F120">
        <v>57.057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T120" s="4">
        <f t="shared" si="11"/>
        <v>221.55470999999997</v>
      </c>
      <c r="U120">
        <f t="shared" si="20"/>
        <v>251.3669757403562</v>
      </c>
      <c r="V120" s="9">
        <f t="shared" si="12"/>
        <v>723.132058</v>
      </c>
      <c r="W120">
        <f t="shared" si="13"/>
        <v>3296244.716122846</v>
      </c>
      <c r="X120" s="4">
        <f t="shared" si="18"/>
        <v>1888611241.05739</v>
      </c>
      <c r="Z120">
        <v>7020</v>
      </c>
      <c r="AA120" s="3">
        <f t="shared" si="14"/>
        <v>1045.2501588562834</v>
      </c>
      <c r="AB120">
        <f t="shared" si="15"/>
        <v>59.327747548199895</v>
      </c>
      <c r="AC120" s="9">
        <f t="shared" si="16"/>
        <v>911.462779706125</v>
      </c>
      <c r="AD120">
        <f t="shared" si="17"/>
        <v>55440436.88491753</v>
      </c>
      <c r="AE120" s="4">
        <f t="shared" si="19"/>
        <v>6044173147.978286</v>
      </c>
      <c r="AF120">
        <f>IF(AND(VLOOKUP(1,S:X,6)&lt;AE120,SUM(AF$1:AF119)=0,AA120&gt;0),Z120/60,0)</f>
        <v>0</v>
      </c>
    </row>
    <row r="121" spans="1:32" ht="12.75">
      <c r="A121">
        <v>7080</v>
      </c>
      <c r="B121">
        <v>-1.127</v>
      </c>
      <c r="C121">
        <v>37.939</v>
      </c>
      <c r="F121">
        <v>57.093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T121" s="4">
        <f t="shared" si="11"/>
        <v>221.55470999999997</v>
      </c>
      <c r="U121">
        <f t="shared" si="20"/>
        <v>251.52461617873595</v>
      </c>
      <c r="V121" s="9">
        <f t="shared" si="12"/>
        <v>723.095593</v>
      </c>
      <c r="W121">
        <f t="shared" si="13"/>
        <v>3262679.689986607</v>
      </c>
      <c r="X121" s="4">
        <f t="shared" si="18"/>
        <v>1891873920.7473767</v>
      </c>
      <c r="Z121">
        <v>7080</v>
      </c>
      <c r="AA121" s="3">
        <f t="shared" si="14"/>
        <v>1046.5239739356957</v>
      </c>
      <c r="AB121">
        <f t="shared" si="15"/>
        <v>59.27047494008725</v>
      </c>
      <c r="AC121" s="9">
        <f t="shared" si="16"/>
        <v>911.7009831259752</v>
      </c>
      <c r="AD121">
        <f t="shared" si="17"/>
        <v>55470224.933832414</v>
      </c>
      <c r="AE121" s="4">
        <f t="shared" si="19"/>
        <v>6099643372.912118</v>
      </c>
      <c r="AF121">
        <f>IF(AND(VLOOKUP(1,S:X,6)&lt;AE121,SUM(AF$1:AF120)=0,AA121&gt;0),Z121/60,0)</f>
        <v>0</v>
      </c>
    </row>
    <row r="122" spans="1:32" ht="12.75">
      <c r="A122">
        <v>7140</v>
      </c>
      <c r="B122">
        <v>-1.117</v>
      </c>
      <c r="C122">
        <v>37.749</v>
      </c>
      <c r="F122">
        <v>57.128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T122" s="4">
        <f t="shared" si="11"/>
        <v>221.55470999999997</v>
      </c>
      <c r="U122">
        <f t="shared" si="20"/>
        <v>251.6784048540783</v>
      </c>
      <c r="V122" s="9">
        <f t="shared" si="12"/>
        <v>723.060063</v>
      </c>
      <c r="W122">
        <f t="shared" si="13"/>
        <v>3229938.2294308776</v>
      </c>
      <c r="X122" s="4">
        <f t="shared" si="18"/>
        <v>1895103858.9768076</v>
      </c>
      <c r="Z122">
        <v>7140</v>
      </c>
      <c r="AA122" s="3">
        <f t="shared" si="14"/>
        <v>1047.7870507202226</v>
      </c>
      <c r="AB122">
        <f t="shared" si="15"/>
        <v>59.21379422016054</v>
      </c>
      <c r="AC122" s="9">
        <f t="shared" si="16"/>
        <v>911.9371784846817</v>
      </c>
      <c r="AD122">
        <f t="shared" si="17"/>
        <v>55499740.61688715</v>
      </c>
      <c r="AE122" s="4">
        <f t="shared" si="19"/>
        <v>6155143113.529005</v>
      </c>
      <c r="AF122">
        <f>IF(AND(VLOOKUP(1,S:X,6)&lt;AE122,SUM(AF$1:AF121)=0,AA122&gt;0),Z122/60,0)</f>
        <v>0</v>
      </c>
    </row>
    <row r="123" spans="1:32" ht="12.75">
      <c r="A123">
        <v>7200</v>
      </c>
      <c r="B123">
        <v>-1.108</v>
      </c>
      <c r="C123">
        <v>37.564</v>
      </c>
      <c r="F123">
        <v>57.162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T123" s="4">
        <f t="shared" si="11"/>
        <v>221.55470999999997</v>
      </c>
      <c r="U123">
        <f t="shared" si="20"/>
        <v>251.82832726909746</v>
      </c>
      <c r="V123" s="9">
        <f t="shared" si="12"/>
        <v>723.025468</v>
      </c>
      <c r="W123">
        <f t="shared" si="13"/>
        <v>3198023.1589669175</v>
      </c>
      <c r="X123" s="4">
        <f t="shared" si="18"/>
        <v>1898301882.1357746</v>
      </c>
      <c r="Z123">
        <v>7200</v>
      </c>
      <c r="AA123" s="3">
        <f t="shared" si="14"/>
        <v>1049.039568745648</v>
      </c>
      <c r="AB123">
        <f t="shared" si="15"/>
        <v>59.15769427703633</v>
      </c>
      <c r="AC123" s="9">
        <f t="shared" si="16"/>
        <v>912.1713993554363</v>
      </c>
      <c r="AD123">
        <f t="shared" si="17"/>
        <v>55528988.7246359</v>
      </c>
      <c r="AE123" s="4">
        <f t="shared" si="19"/>
        <v>6210672102.253641</v>
      </c>
      <c r="AF123">
        <f>IF(AND(VLOOKUP(1,S:X,6)&lt;AE123,SUM(AF$1:AF122)=0,AA123&gt;0),Z123/60,0)</f>
        <v>0</v>
      </c>
    </row>
    <row r="124" ht="12.75">
      <c r="AA124" s="3"/>
    </row>
    <row r="125" ht="12.75">
      <c r="AA125" s="3"/>
    </row>
    <row r="126" ht="12.75">
      <c r="AA126" s="3"/>
    </row>
    <row r="127" ht="12.75">
      <c r="AA127" s="3"/>
    </row>
    <row r="128" ht="12.75">
      <c r="AA128" s="3"/>
    </row>
    <row r="129" ht="12.75">
      <c r="AA129" s="3"/>
    </row>
    <row r="130" ht="12.75">
      <c r="AA130" s="3"/>
    </row>
    <row r="131" ht="12.75">
      <c r="AA131" s="3"/>
    </row>
    <row r="132" ht="12.75">
      <c r="AA132" s="3"/>
    </row>
    <row r="133" ht="12.75">
      <c r="AA133" s="3"/>
    </row>
    <row r="134" ht="12.75">
      <c r="AA134" s="3"/>
    </row>
    <row r="135" ht="12.75">
      <c r="AA135" s="3"/>
    </row>
    <row r="136" ht="12.75">
      <c r="AA136" s="3"/>
    </row>
    <row r="137" ht="12.75">
      <c r="AA137" s="3"/>
    </row>
    <row r="138" ht="12.75">
      <c r="AA138" s="3"/>
    </row>
    <row r="139" ht="12.75">
      <c r="AA139" s="3"/>
    </row>
    <row r="140" ht="12.75">
      <c r="AA140" s="3"/>
    </row>
    <row r="141" ht="12.75">
      <c r="AA141" s="3"/>
    </row>
    <row r="142" ht="12.75">
      <c r="AA142" s="3"/>
    </row>
    <row r="143" ht="12.75">
      <c r="AA143" s="3"/>
    </row>
    <row r="144" ht="12.75">
      <c r="AA144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Adviesburo Nieman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 Voogd</dc:creator>
  <cp:keywords/>
  <dc:description/>
  <cp:lastModifiedBy>Nico Voogd</cp:lastModifiedBy>
  <cp:lastPrinted>2007-12-10T11:46:48Z</cp:lastPrinted>
  <dcterms:created xsi:type="dcterms:W3CDTF">2007-06-12T08:21:17Z</dcterms:created>
  <dcterms:modified xsi:type="dcterms:W3CDTF">2009-01-06T11:48:14Z</dcterms:modified>
  <cp:category/>
  <cp:version/>
  <cp:contentType/>
  <cp:contentStatus/>
</cp:coreProperties>
</file>